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134" documentId="13_ncr:1_{0FCE6190-3BC1-4E24-9398-B2EB6AC5D68F}" xr6:coauthVersionLast="47" xr6:coauthVersionMax="47" xr10:uidLastSave="{6F82CF61-34E7-4C52-8DEA-7F4E818599EA}"/>
  <bookViews>
    <workbookView xWindow="390" yWindow="390" windowWidth="20895" windowHeight="14505" xr2:uid="{00000000-000D-0000-FFFF-FFFF00000000}"/>
  </bookViews>
  <sheets>
    <sheet name="履歴書様式" sheetId="8" r:id="rId1"/>
  </sheets>
  <definedNames>
    <definedName name="_xlnm.Print_Area" localSheetId="0">履歴書様式!$A$1:$DE$75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2" i="8" l="1"/>
  <c r="L4" i="8"/>
  <c r="A1" i="8" a="1"/>
  <c r="A1" i="8" s="1"/>
  <c r="DN4" i="8"/>
  <c r="DN1" i="8"/>
  <c r="DJ3" i="8"/>
  <c r="DJ32" i="8"/>
  <c r="DJ74" i="8"/>
  <c r="DJ72" i="8"/>
  <c r="DJ70" i="8"/>
  <c r="DK70" i="8" s="1"/>
  <c r="DJ68" i="8"/>
  <c r="DK68" i="8" s="1"/>
  <c r="DJ66" i="8"/>
  <c r="DK66" i="8" s="1"/>
  <c r="DJ64" i="8"/>
  <c r="DK64" i="8" s="1"/>
  <c r="DJ62" i="8"/>
  <c r="DK62" i="8" s="1"/>
  <c r="DJ60" i="8"/>
  <c r="DK60" i="8" s="1"/>
  <c r="DJ58" i="8"/>
  <c r="DK58" i="8" s="1"/>
  <c r="DJ56" i="8"/>
  <c r="DJ54" i="8"/>
  <c r="DJ52" i="8"/>
  <c r="DJ50" i="8"/>
  <c r="DJ48" i="8"/>
  <c r="DJ46" i="8"/>
  <c r="DJ44" i="8"/>
  <c r="DJ42" i="8"/>
  <c r="DJ40" i="8"/>
  <c r="DJ38" i="8"/>
  <c r="DJ36" i="8"/>
  <c r="DJ34" i="8"/>
  <c r="DJ30" i="8"/>
  <c r="DK59" i="8"/>
  <c r="DK61" i="8"/>
  <c r="DK63" i="8"/>
  <c r="DK65" i="8"/>
  <c r="DK67" i="8"/>
  <c r="DK69" i="8"/>
  <c r="DK71" i="8"/>
  <c r="DJ25" i="8"/>
  <c r="DK1" i="8"/>
  <c r="DJ1" i="8" s="1"/>
  <c r="DJ2" i="8"/>
  <c r="DJ4" i="8"/>
  <c r="DJ5" i="8"/>
  <c r="DJ6" i="8"/>
  <c r="DK6" i="8"/>
  <c r="DJ7" i="8"/>
  <c r="DK7" i="8"/>
  <c r="DJ9" i="8"/>
  <c r="DJ24" i="8"/>
  <c r="DK9" i="8" l="1"/>
  <c r="DJ28" i="8" s="1"/>
  <c r="DL6" i="8"/>
  <c r="DL7" i="8"/>
  <c r="DK5" i="8"/>
  <c r="DL5" i="8"/>
  <c r="DK30" i="8" a="1"/>
  <c r="DK30" i="8" s="1"/>
  <c r="DK29" i="8" s="1"/>
  <c r="DL30" i="8" a="1"/>
  <c r="DL30" i="8" s="1"/>
  <c r="DL29" i="8" s="1"/>
  <c r="DM30" i="8" l="1" a="1"/>
  <c r="DM30" i="8" s="1"/>
  <c r="DM29"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<sst xmlns="http://schemas.openxmlformats.org/spreadsheetml/2006/main" count="308" uniqueCount="224">
  <si>
    <t>年</t>
    <rPh sb="0" eb="1">
      <t>ネン</t>
    </rPh>
    <phoneticPr fontId="2"/>
  </si>
  <si>
    <t>月</t>
    <rPh sb="0" eb="1">
      <t>ツキ</t>
    </rPh>
    <phoneticPr fontId="2"/>
  </si>
  <si>
    <t>日現在</t>
    <rPh sb="0" eb="1">
      <t>ニチ</t>
    </rPh>
    <rPh sb="1" eb="3">
      <t>ゲンザイ</t>
    </rPh>
    <phoneticPr fontId="2"/>
  </si>
  <si>
    <t>免許・資格</t>
    <rPh sb="0" eb="2">
      <t>メンキョ</t>
    </rPh>
    <rPh sb="3" eb="5">
      <t>シカク</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</si>
  <si>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</si>
  <si>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</si>
  <si>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</si>
  <si>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</si>
  <si>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</si>
  <si>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</si>
  <si>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</si>
  <si>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</si>
  <si>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</si>
  <si>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</si>
  <si>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</si>
  <si>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</si>
  <si>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</si>
  <si>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</si>
  <si>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</si>
  <si>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</si>
  <si>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</si>
  <si>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</si>
  <si>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</si>
  <si>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</si>
  <si>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</si>
  <si>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</si>
  <si>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</si>
  <si>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</si>
  <si>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</si>
  <si>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</si>
  <si>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月</t>
    <rPh sb="0" eb="1">
      <t>ガツ</t>
    </rPh>
    <phoneticPr fontId="2"/>
  </si>
  <si>
    <t>人</t>
    <rPh sb="0" eb="1">
      <t>ヒト</t>
    </rPh>
    <phoneticPr fontId="2"/>
  </si>
  <si>
    <t>応募官職</t>
    <phoneticPr fontId="2"/>
  </si>
  <si>
    <t>希望</t>
    <rPh sb="0" eb="2">
      <t>キボウ</t>
    </rPh>
    <phoneticPr fontId="2"/>
  </si>
  <si>
    <t>令和</t>
    <rPh sb="0" eb="2">
      <t>レイワ</t>
    </rPh>
    <phoneticPr fontId="2"/>
  </si>
  <si>
    <t>昭和</t>
    <rPh sb="0" eb="2">
      <t>ショウワ</t>
    </rPh>
    <phoneticPr fontId="2"/>
  </si>
  <si>
    <t>S</t>
    <phoneticPr fontId="2"/>
  </si>
  <si>
    <t>平成</t>
    <rPh sb="0" eb="2">
      <t>ヘイセイ</t>
    </rPh>
    <phoneticPr fontId="2"/>
  </si>
  <si>
    <t>H</t>
    <phoneticPr fontId="2"/>
  </si>
  <si>
    <t>履 歴 書</t>
  </si>
  <si>
    <t>ふりがな</t>
    <phoneticPr fontId="2"/>
  </si>
  <si>
    <t>性別</t>
    <rPh sb="0" eb="2">
      <t>セイベツ</t>
    </rPh>
    <phoneticPr fontId="2"/>
  </si>
  <si>
    <t>郵便番号</t>
    <rPh sb="0" eb="2">
      <t>ユウビン</t>
    </rPh>
    <rPh sb="2" eb="4">
      <t>バンゴウ</t>
    </rPh>
    <phoneticPr fontId="2"/>
  </si>
  <si>
    <t>現住所</t>
    <rPh sb="0" eb="3">
      <t>ゲンジュウショ</t>
    </rPh>
    <phoneticPr fontId="2"/>
  </si>
  <si>
    <t>課室</t>
    <rPh sb="0" eb="2">
      <t>カシツ</t>
    </rPh>
    <phoneticPr fontId="2"/>
  </si>
  <si>
    <t>官職</t>
    <rPh sb="0" eb="2">
      <t>カンショク</t>
    </rPh>
    <phoneticPr fontId="2"/>
  </si>
  <si>
    <t>広報活動支援調査員</t>
  </si>
  <si>
    <t>秘書課</t>
    <rPh sb="0" eb="2">
      <t>ヒショ</t>
    </rPh>
    <phoneticPr fontId="24"/>
  </si>
  <si>
    <t>総務課</t>
    <rPh sb="0" eb="3">
      <t>ソウムカ</t>
    </rPh>
    <phoneticPr fontId="24"/>
  </si>
  <si>
    <t>情報技術統括室</t>
    <rPh sb="0" eb="2">
      <t>ジョウホウ</t>
    </rPh>
    <rPh sb="2" eb="4">
      <t>ギジュツ</t>
    </rPh>
    <rPh sb="4" eb="6">
      <t>トウカツ</t>
    </rPh>
    <rPh sb="6" eb="7">
      <t>シツ</t>
    </rPh>
    <phoneticPr fontId="24"/>
  </si>
  <si>
    <t>会計課</t>
    <rPh sb="0" eb="2">
      <t>カイケイ</t>
    </rPh>
    <rPh sb="2" eb="3">
      <t>カ</t>
    </rPh>
    <phoneticPr fontId="24"/>
  </si>
  <si>
    <t>企画調査課</t>
    <rPh sb="0" eb="2">
      <t>キカク</t>
    </rPh>
    <rPh sb="2" eb="4">
      <t>チョウサ</t>
    </rPh>
    <phoneticPr fontId="24"/>
  </si>
  <si>
    <t>普及支援課</t>
    <rPh sb="0" eb="2">
      <t>フキュウ</t>
    </rPh>
    <rPh sb="2" eb="4">
      <t>シエン</t>
    </rPh>
    <rPh sb="4" eb="5">
      <t>カ</t>
    </rPh>
    <phoneticPr fontId="24"/>
  </si>
  <si>
    <t>国際政策課</t>
    <rPh sb="0" eb="2">
      <t>コクサイ</t>
    </rPh>
    <rPh sb="2" eb="4">
      <t>セイサク</t>
    </rPh>
    <rPh sb="4" eb="5">
      <t>カ</t>
    </rPh>
    <phoneticPr fontId="24"/>
  </si>
  <si>
    <t>国際協力課</t>
    <rPh sb="4" eb="5">
      <t>カ</t>
    </rPh>
    <phoneticPr fontId="24"/>
  </si>
  <si>
    <t>審査業務課</t>
    <rPh sb="0" eb="2">
      <t>シンサ</t>
    </rPh>
    <rPh sb="2" eb="4">
      <t>ギョウム</t>
    </rPh>
    <rPh sb="4" eb="5">
      <t>カ</t>
    </rPh>
    <phoneticPr fontId="24"/>
  </si>
  <si>
    <t>方式審査室</t>
    <rPh sb="0" eb="5">
      <t>ホウシキシンサシツ</t>
    </rPh>
    <phoneticPr fontId="24"/>
  </si>
  <si>
    <t>登録室</t>
    <rPh sb="0" eb="2">
      <t>トウロク</t>
    </rPh>
    <rPh sb="2" eb="3">
      <t>シツ</t>
    </rPh>
    <phoneticPr fontId="24"/>
  </si>
  <si>
    <t>出願課</t>
    <rPh sb="0" eb="2">
      <t>シュツガン</t>
    </rPh>
    <rPh sb="2" eb="3">
      <t>カ</t>
    </rPh>
    <phoneticPr fontId="24"/>
  </si>
  <si>
    <t>国際出願室</t>
    <rPh sb="0" eb="2">
      <t>コクサイ</t>
    </rPh>
    <rPh sb="2" eb="4">
      <t>シュツガン</t>
    </rPh>
    <rPh sb="4" eb="5">
      <t>シツ</t>
    </rPh>
    <phoneticPr fontId="24"/>
  </si>
  <si>
    <t>国際意匠・商標出願室</t>
  </si>
  <si>
    <t>商標課</t>
    <rPh sb="0" eb="2">
      <t>ショウヒョウ</t>
    </rPh>
    <rPh sb="2" eb="3">
      <t>カ</t>
    </rPh>
    <phoneticPr fontId="24"/>
  </si>
  <si>
    <t>調整課</t>
    <rPh sb="0" eb="2">
      <t>チョウセイ</t>
    </rPh>
    <rPh sb="2" eb="3">
      <t>カ</t>
    </rPh>
    <phoneticPr fontId="24"/>
  </si>
  <si>
    <t>審査推進室</t>
    <rPh sb="0" eb="2">
      <t>シンサ</t>
    </rPh>
    <rPh sb="2" eb="5">
      <t>スイシンシツ</t>
    </rPh>
    <phoneticPr fontId="24"/>
  </si>
  <si>
    <t>意匠課</t>
    <rPh sb="0" eb="2">
      <t>イショウ</t>
    </rPh>
    <rPh sb="2" eb="3">
      <t>カ</t>
    </rPh>
    <phoneticPr fontId="24"/>
  </si>
  <si>
    <t>審判課</t>
    <rPh sb="0" eb="2">
      <t>シンパン</t>
    </rPh>
    <rPh sb="2" eb="3">
      <t>カ</t>
    </rPh>
    <phoneticPr fontId="24"/>
  </si>
  <si>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</si>
  <si>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</si>
  <si>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</si>
  <si>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</si>
  <si>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</si>
  <si>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</si>
  <si>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</si>
  <si>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</si>
  <si>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</si>
  <si>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</si>
  <si>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</si>
  <si>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</si>
  <si>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</si>
  <si>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</si>
  <si>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</si>
  <si>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</si>
  <si>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</si>
  <si>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</si>
  <si>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</si>
  <si>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</si>
  <si>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</si>
  <si>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</si>
  <si>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</si>
  <si>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</si>
  <si>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</si>
  <si>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</si>
  <si>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</si>
  <si>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</si>
  <si>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</si>
  <si>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</si>
  <si>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</si>
  <si>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</si>
  <si>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</si>
  <si>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</si>
  <si>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</si>
  <si>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</si>
  <si>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</si>
  <si>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</si>
  <si>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</si>
  <si>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</si>
  <si>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</si>
  <si>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</si>
  <si>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該当の場合選択</t>
    <rPh sb="0" eb="2">
      <t>ガイトウ</t>
    </rPh>
    <rPh sb="3" eb="5">
      <t>バアイ</t>
    </rPh>
    <rPh sb="5" eb="7">
      <t>センタク</t>
    </rPh>
    <phoneticPr fontId="2"/>
  </si>
  <si>
    <t>臨時事務補助職員（パートタイム）</t>
  </si>
  <si>
    <t>育児休業等代替職員</t>
    <rPh sb="4" eb="5">
      <t>ナド</t>
    </rPh>
    <phoneticPr fontId="2"/>
  </si>
  <si>
    <t>庁舎管理事務職員</t>
  </si>
  <si>
    <t>資料分類調査員（特許）</t>
  </si>
  <si>
    <t>←ハローワーク紹介状がある場合「〇」</t>
    <rPh sb="7" eb="10">
      <t>ショウカイジョウ</t>
    </rPh>
    <rPh sb="13" eb="15">
      <t>バアイ</t>
    </rPh>
    <phoneticPr fontId="2"/>
  </si>
  <si>
    <t>マンション・
アパート名</t>
    <rPh sb="11" eb="12">
      <t>メイ</t>
    </rPh>
    <phoneticPr fontId="2"/>
  </si>
  <si>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</si>
  <si>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記入注意</t>
  </si>
  <si>
    <t xml:space="preserve"> 本人希望記入欄（その他希望等があれば記入）</t>
    <rPh sb="1" eb="3">
      <t>ホンニン</t>
    </rPh>
    <rPh sb="3" eb="5">
      <t>キボウ</t>
    </rPh>
    <rPh sb="5" eb="8">
      <t>キニュウラン</t>
    </rPh>
    <phoneticPr fontId="2"/>
  </si>
  <si>
    <t>0</t>
    <phoneticPr fontId="2"/>
  </si>
  <si>
    <t>※選択※</t>
  </si>
  <si>
    <t>年度は和暦、数字はアラビア文字、手書きの場合は文字は崩さず正確に書いてください。</t>
    <rPh sb="0" eb="2">
      <t>ネンド</t>
    </rPh>
    <rPh sb="3" eb="5">
      <t>ワレキ</t>
    </rPh>
    <rPh sb="16" eb="18">
      <t>テガ</t>
    </rPh>
    <rPh sb="20" eb="22">
      <t>バアイ</t>
    </rPh>
    <phoneticPr fontId="2"/>
  </si>
  <si>
    <t>【〇〇課】特許行政専門調査員</t>
    <rPh sb="3" eb="4">
      <t>カ</t>
    </rPh>
    <rPh sb="5" eb="7">
      <t>トッキョ</t>
    </rPh>
    <phoneticPr fontId="2"/>
  </si>
  <si>
    <t>【〇〇課】工業所有権調査員</t>
    <rPh sb="3" eb="4">
      <t>カ</t>
    </rPh>
    <rPh sb="5" eb="7">
      <t>コウギョウ</t>
    </rPh>
    <phoneticPr fontId="2"/>
  </si>
  <si>
    <t>【〇〇課】法務調査員</t>
    <rPh sb="3" eb="4">
      <t>カ</t>
    </rPh>
    <rPh sb="5" eb="7">
      <t>ホウム</t>
    </rPh>
    <phoneticPr fontId="2"/>
  </si>
  <si>
    <t>【〇〇課】方式審査調査員</t>
    <rPh sb="3" eb="4">
      <t>カ</t>
    </rPh>
    <rPh sb="5" eb="7">
      <t>ホウシキ</t>
    </rPh>
    <phoneticPr fontId="2"/>
  </si>
  <si>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</si>
  <si>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</si>
  <si>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</si>
  <si>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 xml:space="preserve">- </t>
    <phoneticPr fontId="2"/>
  </si>
  <si>
    <t>-</t>
    <phoneticPr fontId="2"/>
  </si>
  <si>
    <r>
      <t>　※</t>
    </r>
    <r>
      <rPr>
        <u/>
        <sz val="11"/>
        <color rgb="FFFF0000"/>
        <rFont val="ＭＳ Ｐゴシック"/>
        <family val="3"/>
        <charset val="128"/>
      </rPr>
      <t>元号</t>
    </r>
    <rPh sb="2" eb="4">
      <t>ゲンゴウ</t>
    </rPh>
    <phoneticPr fontId="2"/>
  </si>
  <si>
    <t>※</t>
    <phoneticPr fontId="2"/>
  </si>
  <si>
    <t>特許審査調査員（データベース整備支援担当）</t>
    <phoneticPr fontId="2"/>
  </si>
  <si>
    <t>特許審査調査員（先端技術審査支援担当）</t>
    <phoneticPr fontId="2"/>
  </si>
  <si>
    <t>特許審判調査員（国際・新技術担当）</t>
    <phoneticPr fontId="2"/>
  </si>
  <si>
    <t>資料分類調査員（特許）</t>
    <phoneticPr fontId="2"/>
  </si>
  <si>
    <t>資料分類調査員（商標）</t>
    <phoneticPr fontId="2"/>
  </si>
  <si>
    <t>①希望する技術分野　</t>
    <phoneticPr fontId="2"/>
  </si>
  <si>
    <t>②希望する勤務日等</t>
    <rPh sb="5" eb="7">
      <t>キンム</t>
    </rPh>
    <rPh sb="7" eb="8">
      <t>ビ</t>
    </rPh>
    <rPh sb="8" eb="9">
      <t>トウ</t>
    </rPh>
    <phoneticPr fontId="2"/>
  </si>
  <si>
    <t>*特許行政専門調査員*</t>
    <phoneticPr fontId="2"/>
  </si>
  <si>
    <t>*国際出願調査員*</t>
    <phoneticPr fontId="2"/>
  </si>
  <si>
    <t>*法務調査員*</t>
    <phoneticPr fontId="2"/>
  </si>
  <si>
    <t>*方式審査調査員*</t>
    <phoneticPr fontId="2"/>
  </si>
  <si>
    <t>*審・判決調査員*</t>
    <phoneticPr fontId="2"/>
  </si>
  <si>
    <t>和暦</t>
    <rPh sb="0" eb="2">
      <t>われき</t>
    </rPh>
    <phoneticPr fontId="2" type="Hiragana"/>
  </si>
  <si>
    <t>和暦は【昭和：Ｓ　平成：Ｈ　令和：Ｒ】で記載してください</t>
    <rPh sb="0" eb="2">
      <t>ワレキ</t>
    </rPh>
    <rPh sb="4" eb="6">
      <t>ショウワ</t>
    </rPh>
    <phoneticPr fontId="2"/>
  </si>
  <si>
    <t>広報活動支援調査員</t>
    <phoneticPr fontId="2"/>
  </si>
  <si>
    <t>審査資料調査員</t>
    <rPh sb="0" eb="2">
      <t>シンサ</t>
    </rPh>
    <rPh sb="2" eb="4">
      <t>シリョウ</t>
    </rPh>
    <rPh sb="4" eb="7">
      <t>チョウサイン</t>
    </rPh>
    <phoneticPr fontId="2"/>
  </si>
  <si>
    <t>意匠審査調査員（審査基準資料整備担当）</t>
    <rPh sb="0" eb="2">
      <t>イショウ</t>
    </rPh>
    <rPh sb="2" eb="4">
      <t>シンサ</t>
    </rPh>
    <rPh sb="4" eb="7">
      <t>チョウサイン</t>
    </rPh>
    <rPh sb="8" eb="10">
      <t>シンサ</t>
    </rPh>
    <rPh sb="10" eb="12">
      <t>キジュン</t>
    </rPh>
    <rPh sb="12" eb="14">
      <t>シリョウ</t>
    </rPh>
    <rPh sb="14" eb="16">
      <t>セイビ</t>
    </rPh>
    <rPh sb="16" eb="18">
      <t>タントウ</t>
    </rPh>
    <phoneticPr fontId="2"/>
  </si>
  <si>
    <t>意匠審査調査員（審査品質管理補助担当）</t>
    <rPh sb="0" eb="2">
      <t>イショウ</t>
    </rPh>
    <rPh sb="2" eb="4">
      <t>シンサ</t>
    </rPh>
    <rPh sb="4" eb="7">
      <t>チョウサイン</t>
    </rPh>
    <rPh sb="8" eb="10">
      <t>シンサ</t>
    </rPh>
    <rPh sb="10" eb="12">
      <t>ヒンシツ</t>
    </rPh>
    <rPh sb="12" eb="14">
      <t>カンリ</t>
    </rPh>
    <rPh sb="14" eb="16">
      <t>ホジョ</t>
    </rPh>
    <rPh sb="16" eb="18">
      <t>タントウ</t>
    </rPh>
    <phoneticPr fontId="2"/>
  </si>
  <si>
    <t>意匠審査調査員（国際出願審査支援担当）</t>
    <rPh sb="0" eb="2">
      <t>イショウ</t>
    </rPh>
    <rPh sb="2" eb="4">
      <t>シンサ</t>
    </rPh>
    <rPh sb="4" eb="7">
      <t>チョウサイン</t>
    </rPh>
    <rPh sb="8" eb="10">
      <t>コクサイ</t>
    </rPh>
    <rPh sb="10" eb="12">
      <t>シュツガン</t>
    </rPh>
    <rPh sb="12" eb="14">
      <t>シンサ</t>
    </rPh>
    <rPh sb="14" eb="16">
      <t>シエン</t>
    </rPh>
    <rPh sb="16" eb="18">
      <t>タントウ</t>
    </rPh>
    <phoneticPr fontId="2"/>
  </si>
  <si>
    <t>特許審判調査員（国際・新技術担当）</t>
  </si>
  <si>
    <t>意匠審査調査員（英語審査補助担当）</t>
    <rPh sb="0" eb="2">
      <t>イショウ</t>
    </rPh>
    <rPh sb="2" eb="4">
      <t>シンサ</t>
    </rPh>
    <rPh sb="4" eb="7">
      <t>チョウサイン</t>
    </rPh>
    <rPh sb="8" eb="10">
      <t>エイゴ</t>
    </rPh>
    <rPh sb="10" eb="12">
      <t>シンサ</t>
    </rPh>
    <rPh sb="12" eb="14">
      <t>ホジョ</t>
    </rPh>
    <rPh sb="14" eb="16">
      <t>タントウ</t>
    </rPh>
    <phoneticPr fontId="2"/>
  </si>
  <si>
    <t>審判書記調査員</t>
    <rPh sb="0" eb="2">
      <t>シンパン</t>
    </rPh>
    <rPh sb="2" eb="4">
      <t>ショキ</t>
    </rPh>
    <phoneticPr fontId="3"/>
  </si>
  <si>
    <t>特許審判調査員</t>
  </si>
  <si>
    <t>商標審判調査員</t>
  </si>
  <si>
    <t>審判国際支援調査員</t>
    <rPh sb="0" eb="2">
      <t>シンパン</t>
    </rPh>
    <rPh sb="2" eb="4">
      <t>コクサイ</t>
    </rPh>
    <rPh sb="4" eb="6">
      <t>シエン</t>
    </rPh>
    <rPh sb="6" eb="9">
      <t>チョウサイン</t>
    </rPh>
    <phoneticPr fontId="2"/>
  </si>
  <si>
    <t>審・判決調査員</t>
    <rPh sb="0" eb="1">
      <t>シン</t>
    </rPh>
    <rPh sb="2" eb="4">
      <t>ハンケツ</t>
    </rPh>
    <rPh sb="4" eb="7">
      <t>チョウサイン</t>
    </rPh>
    <phoneticPr fontId="3"/>
  </si>
  <si>
    <t>該当の場合選択（該当官職ない場合、直接入力可）</t>
    <rPh sb="0" eb="2">
      <t>ガイトウ</t>
    </rPh>
    <rPh sb="3" eb="5">
      <t>バアイ</t>
    </rPh>
    <rPh sb="5" eb="7">
      <t>センタク</t>
    </rPh>
    <rPh sb="8" eb="10">
      <t>ガイトウ</t>
    </rPh>
    <rPh sb="10" eb="12">
      <t>カンショク</t>
    </rPh>
    <rPh sb="14" eb="16">
      <t>バアイ</t>
    </rPh>
    <rPh sb="17" eb="19">
      <t>チョクセツ</t>
    </rPh>
    <rPh sb="19" eb="21">
      <t>ニュウリョク</t>
    </rPh>
    <rPh sb="21" eb="22">
      <t>カ</t>
    </rPh>
    <phoneticPr fontId="2"/>
  </si>
  <si>
    <t>応募分野</t>
    <rPh sb="0" eb="2">
      <t>オウボ</t>
    </rPh>
    <rPh sb="2" eb="4">
      <t>ブンヤ</t>
    </rPh>
    <phoneticPr fontId="2"/>
  </si>
  <si>
    <t>※選択してください※</t>
    <rPh sb="1" eb="3">
      <t>センタク</t>
    </rPh>
    <phoneticPr fontId="2"/>
  </si>
  <si>
    <t>商標（行政）</t>
    <rPh sb="0" eb="2">
      <t>ショウヒョウ</t>
    </rPh>
    <rPh sb="3" eb="5">
      <t>ギョウセイ</t>
    </rPh>
    <phoneticPr fontId="2"/>
  </si>
  <si>
    <t>商標（国際）</t>
    <rPh sb="0" eb="2">
      <t>ショウヒョウ</t>
    </rPh>
    <rPh sb="3" eb="5">
      <t>コクサイ</t>
    </rPh>
    <phoneticPr fontId="2"/>
  </si>
  <si>
    <t>商標（行政）：週４日（月曜日、火曜日、水曜日、木曜日）</t>
    <rPh sb="0" eb="2">
      <t>ショウヒョウ</t>
    </rPh>
    <rPh sb="3" eb="5">
      <t>ギョウセイ</t>
    </rPh>
    <rPh sb="7" eb="8">
      <t>シュウ</t>
    </rPh>
    <rPh sb="9" eb="10">
      <t>ニチ</t>
    </rPh>
    <rPh sb="11" eb="14">
      <t>ゲツヨウビ</t>
    </rPh>
    <rPh sb="15" eb="18">
      <t>カヨウビ</t>
    </rPh>
    <rPh sb="19" eb="22">
      <t>スイヨウビ</t>
    </rPh>
    <rPh sb="23" eb="26">
      <t>モクヨウビ</t>
    </rPh>
    <phoneticPr fontId="2"/>
  </si>
  <si>
    <t>商標（国際）：週４日（火曜日、水曜日、木曜日、金曜日）</t>
    <rPh sb="0" eb="2">
      <t>ショウヒョウ</t>
    </rPh>
    <rPh sb="3" eb="5">
      <t>コクサイ</t>
    </rPh>
    <rPh sb="7" eb="8">
      <t>シュウ</t>
    </rPh>
    <rPh sb="9" eb="10">
      <t>ニチ</t>
    </rPh>
    <rPh sb="11" eb="14">
      <t>カヨウビ</t>
    </rPh>
    <rPh sb="15" eb="18">
      <t>スイヨウビ</t>
    </rPh>
    <rPh sb="19" eb="22">
      <t>モクヨウビ</t>
    </rPh>
    <rPh sb="23" eb="26">
      <t>キンヨウビ</t>
    </rPh>
    <phoneticPr fontId="2"/>
  </si>
  <si>
    <t>※分野によって勤務日が異なります。必ず特許庁ＨＰから確認をお願いします。</t>
    <rPh sb="1" eb="3">
      <t>ブンヤ</t>
    </rPh>
    <rPh sb="7" eb="10">
      <t>キンムビ</t>
    </rPh>
    <rPh sb="11" eb="12">
      <t>コト</t>
    </rPh>
    <rPh sb="17" eb="18">
      <t>カナラ</t>
    </rPh>
    <rPh sb="19" eb="22">
      <t>トッキョチョウ</t>
    </rPh>
    <rPh sb="26" eb="28">
      <t>カクニン</t>
    </rPh>
    <rPh sb="30" eb="31">
      <t>ネガ</t>
    </rPh>
    <phoneticPr fontId="2"/>
  </si>
  <si>
    <t>・</t>
    <phoneticPr fontId="2"/>
  </si>
  <si>
    <t>※勤務可能な曜日を選択してください</t>
    <rPh sb="1" eb="3">
      <t>キンム</t>
    </rPh>
    <rPh sb="3" eb="5">
      <t>カノウ</t>
    </rPh>
    <rPh sb="6" eb="8">
      <t>ヨウビ</t>
    </rPh>
    <rPh sb="9" eb="11">
      <t>センタク</t>
    </rPh>
    <phoneticPr fontId="2"/>
  </si>
  <si>
    <t>【登録室】法務調査員</t>
    <rPh sb="1" eb="3">
      <t>トウロク</t>
    </rPh>
    <rPh sb="3" eb="4">
      <t>シツ</t>
    </rPh>
    <phoneticPr fontId="2"/>
  </si>
  <si>
    <t>特許</t>
    <phoneticPr fontId="2" type="Hiragana"/>
  </si>
  <si>
    <t>花子</t>
    <phoneticPr fontId="2"/>
  </si>
  <si>
    <t>とっきょ</t>
    <phoneticPr fontId="2"/>
  </si>
  <si>
    <t>はなこ</t>
    <phoneticPr fontId="2"/>
  </si>
  <si>
    <t>7</t>
  </si>
  <si>
    <t>52</t>
  </si>
  <si>
    <t>1</t>
  </si>
  <si>
    <t>女</t>
  </si>
  <si>
    <t>とうきょうとちよだくかすみがせき</t>
    <phoneticPr fontId="2"/>
  </si>
  <si>
    <t>東京都千代田区霞が関三丁目4番3</t>
    <phoneticPr fontId="2"/>
  </si>
  <si>
    <t>１００</t>
    <phoneticPr fontId="2"/>
  </si>
  <si>
    <t>８９１５</t>
    <phoneticPr fontId="2"/>
  </si>
  <si>
    <t>03</t>
    <phoneticPr fontId="2"/>
  </si>
  <si>
    <t>0000</t>
    <phoneticPr fontId="2"/>
  </si>
  <si>
    <t>090</t>
    <phoneticPr fontId="2"/>
  </si>
  <si>
    <t>1234</t>
    <phoneticPr fontId="2"/>
  </si>
  <si>
    <t>4321</t>
    <phoneticPr fontId="2"/>
  </si>
  <si>
    <t>パテントハイツXXX</t>
    <phoneticPr fontId="2"/>
  </si>
  <si>
    <t>abcdXXXXXXXXXX@co.jp</t>
    <phoneticPr fontId="2"/>
  </si>
  <si>
    <t>Ｈ</t>
  </si>
  <si>
    <t>12</t>
    <phoneticPr fontId="2"/>
  </si>
  <si>
    <t>3</t>
    <phoneticPr fontId="2"/>
  </si>
  <si>
    <t>東京都立○○高等学校　卒業</t>
    <rPh sb="0" eb="2">
      <t>トウキョウ</t>
    </rPh>
    <rPh sb="2" eb="4">
      <t>トリツ</t>
    </rPh>
    <rPh sb="6" eb="8">
      <t>コウトウ</t>
    </rPh>
    <rPh sb="8" eb="10">
      <t>ガッコウ</t>
    </rPh>
    <rPh sb="11" eb="13">
      <t>ソツギョウ</t>
    </rPh>
    <phoneticPr fontId="2"/>
  </si>
  <si>
    <t>4</t>
    <phoneticPr fontId="2"/>
  </si>
  <si>
    <t>△△大学△△学部△△学科　入学</t>
    <rPh sb="2" eb="4">
      <t>ダイガク</t>
    </rPh>
    <rPh sb="6" eb="8">
      <t>ガクブ</t>
    </rPh>
    <rPh sb="10" eb="12">
      <t>ガッカ</t>
    </rPh>
    <rPh sb="13" eb="15">
      <t>ニュウガク</t>
    </rPh>
    <phoneticPr fontId="2"/>
  </si>
  <si>
    <t>16</t>
    <phoneticPr fontId="2"/>
  </si>
  <si>
    <t>△△大学△△学部△△学科　卒業</t>
    <rPh sb="2" eb="4">
      <t>ダイガク</t>
    </rPh>
    <rPh sb="6" eb="8">
      <t>ガクブ</t>
    </rPh>
    <rPh sb="10" eb="12">
      <t>ガッカ</t>
    </rPh>
    <rPh sb="13" eb="15">
      <t>ソツギョウ</t>
    </rPh>
    <phoneticPr fontId="2"/>
  </si>
  <si>
    <t>職歴</t>
    <rPh sb="0" eb="2">
      <t>ショクレキ</t>
    </rPh>
    <phoneticPr fontId="2"/>
  </si>
  <si>
    <t>４</t>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</si>
  <si>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</si>
  <si>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28</t>
    <phoneticPr fontId="2"/>
  </si>
  <si>
    <t>株式会社××商事　退社（自己都合）</t>
    <rPh sb="0" eb="4">
      <t>カブシキガイシャ</t>
    </rPh>
    <rPh sb="6" eb="8">
      <t>ショウジ</t>
    </rPh>
    <rPh sb="9" eb="11">
      <t>タイシャ</t>
    </rPh>
    <rPh sb="12" eb="14">
      <t>ジコ</t>
    </rPh>
    <rPh sb="14" eb="16">
      <t>ツゴウ</t>
    </rPh>
    <phoneticPr fontId="2"/>
  </si>
  <si>
    <t>Ｒ</t>
  </si>
  <si>
    <t>2</t>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</si>
  <si>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</si>
  <si>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</si>
  <si>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</si>
  <si>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7</t>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</si>
  <si>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</si>
  <si>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</si>
  <si>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</si>
  <si>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月</t>
  </si>
  <si>
    <t>火</t>
  </si>
  <si>
    <t>水</t>
  </si>
  <si>
    <t>木</t>
  </si>
  <si>
    <t>金</t>
  </si>
  <si>
    <t>普通自動車第一種免許取得</t>
    <phoneticPr fontId="2" type="Hiragana"/>
  </si>
  <si>
    <t>TOEIC600点</t>
    <phoneticPr fontId="2" type="Hiragana"/>
  </si>
  <si>
    <t>20</t>
    <phoneticPr fontId="2"/>
  </si>
  <si>
    <t>Microsoft Office Specialist Excel 2010　合格</t>
    <phoneticPr fontId="2" type="Hiragana"/>
  </si>
  <si>
    <t>Microsoft Office Specialist Word 2010　合格</t>
    <phoneticPr fontId="2" type="Hiragana"/>
  </si>
  <si>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</si>
  <si>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</si>
  <si>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 xml:space="preserve">40 </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</si>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</sst>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2"/>
      <name val="ＭＳ 明朝"/>
      <family val="1"/>
      <charset val="128"/>
    </font>
    <font>
      <b/>
      <sz val="12"/>
      <name val="ＭＳ ゴシック"/>
      <family val="3"/>
      <charset val="128"/>
    </font>
    <font>
      <b/>
      <sz val="12"/>
      <color rgb="FFFF0000"/>
      <name val="ＭＳ ゴシック"/>
      <family val="3"/>
      <charset val="128"/>
    </font>
    <font>
      <b/>
      <sz val="16"/>
      <color rgb="FFFF0000"/>
      <name val="ＭＳ ゴシック"/>
      <family val="3"/>
      <charset val="128"/>
    </font>
    <font>
      <b/>
      <sz val="10"/>
      <color rgb="FFFF0000"/>
      <name val="ＭＳ ゴシック"/>
      <family val="3"/>
      <charset val="128"/>
    </font>
    <font>
      <sz val="10"/>
      <color indexed="12"/>
      <name val="ＭＳ ゴシック"/>
      <family val="3"/>
      <charset val="128"/>
    </font>
    <font>
      <sz val="10"/>
      <color theme="1"/>
      <name val="ＭＳ 明朝"/>
      <family val="1"/>
      <charset val="128"/>
    </font>
    <font>
      <sz val="16"/>
      <color indexed="10"/>
      <name val="ＭＳ ゴシック"/>
      <family val="3"/>
      <charset val="128"/>
    </font>
    <font>
      <sz val="10"/>
      <color theme="1"/>
      <name val="ＭＳ ゴシック"/>
      <family val="3"/>
      <charset val="128"/>
    </font>
    <font>
      <sz val="10"/>
      <color indexed="8"/>
      <name val="ＭＳ ゴシック"/>
      <family val="3"/>
      <charset val="128"/>
    </font>
    <font>
      <sz val="12"/>
      <color indexed="12"/>
      <name val="ＭＳ 明朝"/>
      <family val="1"/>
      <charset val="128"/>
    </font>
    <font>
      <sz val="6"/>
      <name val="ＭＳ Ｐゴシック"/>
      <family val="2"/>
      <charset val="128"/>
      <scheme val="minor"/>
    </font>
    <font>
      <sz val="10"/>
      <color rgb="FFFF0000"/>
      <name val="ＭＳ 明朝"/>
      <family val="1"/>
      <charset val="128"/>
    </font>
    <font>
      <sz val="11"/>
      <color rgb="FFFF0000"/>
      <name val="ＭＳ Ｐゴシック"/>
      <family val="3"/>
      <charset val="128"/>
    </font>
    <font>
      <sz val="9"/>
      <color rgb="FFFF0000"/>
      <name val="ＭＳ ゴシック"/>
      <family val="3"/>
      <charset val="128"/>
    </font>
    <font>
      <sz val="7"/>
      <name val="ＭＳ ゴシック"/>
      <family val="3"/>
      <charset val="128"/>
    </font>
    <font>
      <b/>
      <u/>
      <sz val="10"/>
      <color rgb="FFFF0000"/>
      <name val="ＭＳ 明朝"/>
      <family val="1"/>
      <charset val="128"/>
    </font>
    <font>
      <sz val="12"/>
      <color theme="1"/>
      <name val="ＭＳ 明朝"/>
      <family val="1"/>
      <charset val="128"/>
    </font>
    <font>
      <sz val="12"/>
      <color rgb="FFFF0000"/>
      <name val="ＭＳ ゴシック"/>
      <family val="3"/>
      <charset val="128"/>
    </font>
    <font>
      <sz val="11"/>
      <color rgb="FF00B050"/>
      <name val="HG丸ｺﾞｼｯｸM-PRO"/>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
      <sz val="10"/>
      <color rgb="FFFF0000"/>
      <name val="ＭＳ ゴシック"/>
      <family val="3"/>
      <charset val="128"/>
    </font>
    <font>
      <sz val="8"/>
      <color rgb="FFFF0000"/>
      <name val="ＭＳ ゴシック"/>
      <family val="3"/>
      <charset val="128"/>
    </font>
    <font>
      <sz val="14"/>
      <color rgb="FFFF0000"/>
      <name val="ＭＳ Ｐゴシック"/>
      <family val="3"/>
      <charset val="128"/>
    </font>
    <font>
      <sz val="8"/>
      <color rgb="FFFF0000"/>
      <name val="ＭＳ Ｐゴシック"/>
      <family val="3"/>
      <charset val="128"/>
    </font>
    <font>
      <b/>
      <sz val="9"/>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3">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theme="1"/>
      </left>
      <right style="hair">
        <color theme="1"/>
      </right>
      <top style="thin">
        <color theme="1"/>
      </top>
      <bottom style="hair">
        <color theme="1"/>
      </bottom>
      <diagonal/>
    </border>
    <border>
      <left style="hair">
        <color theme="1"/>
      </left>
      <right style="hair">
        <color theme="1"/>
      </right>
      <top style="hair">
        <color theme="1"/>
      </top>
      <bottom style="hair">
        <color theme="1"/>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hair">
        <color indexed="64"/>
      </left>
      <right style="thin">
        <color indexed="64"/>
      </right>
      <top style="thin">
        <color indexed="64"/>
      </top>
      <bottom/>
      <diagonal/>
    </border>
    <border>
      <left style="thin">
        <color indexed="64"/>
      </left>
      <right style="hair">
        <color theme="1"/>
      </right>
      <top style="thin">
        <color theme="1"/>
      </top>
      <bottom style="hair">
        <color theme="1"/>
      </bottom>
      <diagonal/>
    </border>
    <border>
      <left style="hair">
        <color theme="1"/>
      </left>
      <right style="thin">
        <color indexed="64"/>
      </right>
      <top style="thin">
        <color theme="1"/>
      </top>
      <bottom style="hair">
        <color theme="1"/>
      </bottom>
      <diagonal/>
    </border>
    <border>
      <left style="thin">
        <color indexed="64"/>
      </left>
      <right style="hair">
        <color theme="1"/>
      </right>
      <top style="hair">
        <color theme="1"/>
      </top>
      <bottom style="hair">
        <color theme="1"/>
      </bottom>
      <diagonal/>
    </border>
    <border>
      <left style="hair">
        <color theme="1"/>
      </left>
      <right style="thin">
        <color indexed="64"/>
      </right>
      <top style="hair">
        <color theme="1"/>
      </top>
      <bottom style="hair">
        <color theme="1"/>
      </bottom>
      <diagonal/>
    </border>
    <border>
      <left style="thin">
        <color indexed="64"/>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hair">
        <color indexed="64"/>
      </left>
      <right/>
      <top style="thin">
        <color theme="1"/>
      </top>
      <bottom/>
      <diagonal/>
    </border>
    <border>
      <left/>
      <right/>
      <top style="thin">
        <color theme="1"/>
      </top>
      <bottom/>
      <diagonal/>
    </border>
    <border>
      <left/>
      <right style="hair">
        <color indexed="64"/>
      </right>
      <top style="thin">
        <color theme="1"/>
      </top>
      <bottom/>
      <diagonal/>
    </border>
    <border>
      <left style="thin">
        <color indexed="64"/>
      </left>
      <right style="thin">
        <color indexed="64"/>
      </right>
      <top/>
      <bottom/>
      <diagonal/>
    </border>
    <border>
      <left/>
      <right style="thin">
        <color theme="1"/>
      </right>
      <top style="thin">
        <color theme="1"/>
      </top>
      <bottom/>
      <diagonal/>
    </border>
    <border>
      <left/>
      <right style="thin">
        <color theme="1"/>
      </right>
      <top/>
      <bottom style="hair">
        <color indexed="64"/>
      </bottom>
      <diagonal/>
    </border>
    <border>
      <left/>
      <right style="thin">
        <color theme="1"/>
      </right>
      <top style="hair">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393">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0" fontId="5" fillId="0" borderId="4" xfId="0" applyFont="1" applyFill="1" applyBorder="1"/>
    <xf numFmtId="0" fontId="12" fillId="0" borderId="2" xfId="0" applyFont="1" applyBorder="1" applyAlignment="1">
      <alignment vertical="center" wrapText="1"/>
    </xf>
    <xf numFmtId="49" fontId="14" fillId="0" borderId="0" xfId="0" applyNumberFormat="1" applyFont="1" applyFill="1" applyBorder="1" applyAlignment="1">
      <alignment vertical="center"/>
    </xf>
    <xf numFmtId="49" fontId="15" fillId="0" borderId="0" xfId="0" applyNumberFormat="1" applyFont="1" applyFill="1" applyBorder="1" applyAlignment="1">
      <alignment horizontal="left" vertical="center" wrapText="1"/>
    </xf>
    <xf numFmtId="49" fontId="4" fillId="0" borderId="0" xfId="0" applyNumberFormat="1" applyFont="1" applyAlignment="1">
      <alignment vertical="center"/>
    </xf>
    <xf numFmtId="49" fontId="20" fillId="0" borderId="0" xfId="0" applyNumberFormat="1" applyFont="1" applyAlignment="1">
      <alignment vertical="center"/>
    </xf>
    <xf numFmtId="0" fontId="5" fillId="0" borderId="0" xfId="0" applyFont="1"/>
    <xf numFmtId="49" fontId="4" fillId="0" borderId="2"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4" fillId="0" borderId="8" xfId="0" applyNumberFormat="1" applyFont="1" applyBorder="1" applyAlignment="1">
      <alignment vertical="center"/>
    </xf>
    <xf numFmtId="49" fontId="4" fillId="0" borderId="15" xfId="0" applyNumberFormat="1" applyFont="1" applyBorder="1" applyAlignment="1">
      <alignment vertical="center"/>
    </xf>
    <xf numFmtId="49" fontId="4" fillId="0" borderId="14" xfId="0" applyNumberFormat="1" applyFont="1" applyBorder="1" applyAlignment="1">
      <alignment vertical="center"/>
    </xf>
    <xf numFmtId="0" fontId="26" fillId="0" borderId="0" xfId="0" applyFont="1"/>
    <xf numFmtId="49" fontId="4" fillId="0" borderId="0" xfId="0" applyNumberFormat="1" applyFont="1" applyAlignment="1">
      <alignment horizontal="left" vertical="center" wrapText="1"/>
    </xf>
    <xf numFmtId="49" fontId="27" fillId="0" borderId="0" xfId="0" applyNumberFormat="1" applyFont="1" applyAlignment="1">
      <alignment vertical="center"/>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4" fillId="0" borderId="0" xfId="0" applyNumberFormat="1" applyFont="1" applyAlignment="1" applyProtection="1">
      <alignment vertical="center"/>
      <protection locked="0"/>
    </xf>
    <xf numFmtId="0" fontId="32" fillId="0" borderId="0" xfId="0" applyNumberFormat="1" applyFont="1" applyAlignment="1" applyProtection="1">
      <alignment horizontal="left" vertical="center"/>
    </xf>
    <xf numFmtId="49" fontId="11" fillId="0" borderId="0" xfId="0" applyNumberFormat="1" applyFont="1" applyAlignment="1" applyProtection="1">
      <alignment horizontal="center" vertical="center"/>
      <protection locked="0" hidden="1"/>
    </xf>
    <xf numFmtId="49" fontId="4" fillId="0" borderId="0" xfId="0" applyNumberFormat="1" applyFont="1" applyAlignment="1" applyProtection="1">
      <alignment vertical="center"/>
      <protection locked="0" hidden="1"/>
    </xf>
    <xf numFmtId="49" fontId="4" fillId="0" borderId="0" xfId="0" applyNumberFormat="1" applyFont="1" applyAlignment="1" applyProtection="1">
      <alignment vertical="top"/>
      <protection locked="0" hidden="1"/>
    </xf>
    <xf numFmtId="49" fontId="7" fillId="0" borderId="0" xfId="0" applyNumberFormat="1" applyFont="1" applyAlignment="1" applyProtection="1">
      <alignment vertical="center"/>
      <protection locked="0" hidden="1"/>
    </xf>
    <xf numFmtId="49" fontId="25" fillId="0" borderId="0" xfId="0" applyNumberFormat="1" applyFont="1" applyAlignment="1" applyProtection="1">
      <alignment vertical="top"/>
      <protection locked="0" hidden="1"/>
    </xf>
    <xf numFmtId="49" fontId="7" fillId="0" borderId="0" xfId="0" applyNumberFormat="1" applyFont="1" applyAlignment="1" applyProtection="1">
      <alignment vertical="top"/>
      <protection locked="0" hidden="1"/>
    </xf>
    <xf numFmtId="49" fontId="4" fillId="0" borderId="0" xfId="0" applyNumberFormat="1" applyFont="1" applyFill="1" applyAlignment="1" applyProtection="1">
      <alignment vertical="center"/>
      <protection locked="0" hidden="1"/>
    </xf>
    <xf numFmtId="49" fontId="4" fillId="0" borderId="0" xfId="0" applyNumberFormat="1" applyFont="1" applyFill="1" applyBorder="1" applyAlignment="1" applyProtection="1">
      <alignment vertical="center"/>
      <protection locked="0" hidden="1"/>
    </xf>
    <xf numFmtId="49" fontId="14" fillId="0" borderId="0" xfId="0" applyNumberFormat="1" applyFont="1" applyFill="1" applyBorder="1" applyAlignment="1" applyProtection="1">
      <alignment vertical="center"/>
      <protection locked="0" hidden="1"/>
    </xf>
    <xf numFmtId="49" fontId="4" fillId="3" borderId="9" xfId="0" applyNumberFormat="1" applyFont="1" applyFill="1" applyBorder="1" applyProtection="1">
      <protection locked="0" hidden="1"/>
    </xf>
    <xf numFmtId="49" fontId="4" fillId="3" borderId="10" xfId="0" applyNumberFormat="1" applyFont="1" applyFill="1" applyBorder="1" applyAlignment="1" applyProtection="1">
      <alignment shrinkToFit="1"/>
      <protection locked="0" hidden="1"/>
    </xf>
    <xf numFmtId="49" fontId="4" fillId="3" borderId="11" xfId="0" applyNumberFormat="1" applyFont="1" applyFill="1" applyBorder="1" applyAlignment="1" applyProtection="1">
      <alignment shrinkToFit="1"/>
      <protection locked="0" hidden="1"/>
    </xf>
    <xf numFmtId="49" fontId="4" fillId="3" borderId="10" xfId="0" applyNumberFormat="1" applyFont="1" applyFill="1" applyBorder="1" applyProtection="1">
      <protection locked="0" hidden="1"/>
    </xf>
    <xf numFmtId="49" fontId="4" fillId="3" borderId="11" xfId="0" applyNumberFormat="1" applyFont="1" applyFill="1" applyBorder="1" applyProtection="1">
      <protection locked="0" hidden="1"/>
    </xf>
    <xf numFmtId="49" fontId="6" fillId="0" borderId="0" xfId="0" applyNumberFormat="1" applyFont="1" applyFill="1" applyAlignment="1" applyProtection="1">
      <alignment vertical="center"/>
      <protection locked="0" hidden="1"/>
    </xf>
    <xf numFmtId="49" fontId="4" fillId="3" borderId="5" xfId="0" applyNumberFormat="1" applyFont="1" applyFill="1" applyBorder="1" applyAlignment="1" applyProtection="1">
      <alignment horizontal="left"/>
      <protection locked="0" hidden="1"/>
    </xf>
    <xf numFmtId="49" fontId="4" fillId="3" borderId="0" xfId="0" applyNumberFormat="1" applyFont="1" applyFill="1" applyAlignment="1" applyProtection="1">
      <alignment horizontal="left"/>
      <protection locked="0" hidden="1"/>
    </xf>
    <xf numFmtId="49" fontId="4" fillId="3" borderId="4" xfId="0" applyNumberFormat="1" applyFont="1" applyFill="1" applyBorder="1" applyAlignment="1" applyProtection="1">
      <alignment horizontal="left"/>
      <protection locked="0" hidden="1"/>
    </xf>
    <xf numFmtId="49" fontId="4" fillId="3" borderId="9" xfId="0" applyNumberFormat="1" applyFont="1" applyFill="1" applyBorder="1" applyAlignment="1" applyProtection="1">
      <alignment horizontal="left"/>
      <protection locked="0" hidden="1"/>
    </xf>
    <xf numFmtId="49" fontId="4" fillId="3" borderId="10" xfId="0" applyNumberFormat="1" applyFont="1" applyFill="1" applyBorder="1" applyAlignment="1" applyProtection="1">
      <alignment horizontal="left"/>
      <protection locked="0" hidden="1"/>
    </xf>
    <xf numFmtId="49" fontId="4" fillId="3" borderId="11" xfId="0" applyNumberFormat="1" applyFont="1" applyFill="1" applyBorder="1" applyAlignment="1" applyProtection="1">
      <alignment horizontal="left"/>
      <protection locked="0" hidden="1"/>
    </xf>
    <xf numFmtId="49" fontId="7" fillId="0" borderId="5" xfId="0" applyNumberFormat="1" applyFont="1" applyBorder="1" applyAlignment="1" applyProtection="1">
      <alignment horizontal="right" vertical="center"/>
      <protection locked="0" hidden="1"/>
    </xf>
    <xf numFmtId="49" fontId="7" fillId="0" borderId="0" xfId="0" applyNumberFormat="1" applyFont="1" applyAlignment="1" applyProtection="1">
      <alignment horizontal="right" vertical="center"/>
      <protection locked="0" hidden="1"/>
    </xf>
    <xf numFmtId="49" fontId="4" fillId="0" borderId="0" xfId="0" applyNumberFormat="1" applyFont="1" applyAlignment="1" applyProtection="1">
      <alignment horizontal="center" vertical="center"/>
      <protection locked="0" hidden="1"/>
    </xf>
    <xf numFmtId="49" fontId="7" fillId="0" borderId="6" xfId="0" applyNumberFormat="1" applyFont="1" applyBorder="1" applyAlignment="1" applyProtection="1">
      <alignment horizontal="right" vertical="center"/>
      <protection locked="0" hidden="1"/>
    </xf>
    <xf numFmtId="49" fontId="7" fillId="0" borderId="3" xfId="0" applyNumberFormat="1" applyFont="1" applyBorder="1" applyAlignment="1" applyProtection="1">
      <alignment horizontal="right" vertical="center"/>
      <protection locked="0" hidden="1"/>
    </xf>
    <xf numFmtId="49" fontId="4" fillId="0" borderId="3" xfId="0" applyNumberFormat="1" applyFont="1" applyBorder="1" applyAlignment="1" applyProtection="1">
      <alignment vertical="center"/>
      <protection locked="0" hidden="1"/>
    </xf>
    <xf numFmtId="49" fontId="4" fillId="0" borderId="3" xfId="0" applyNumberFormat="1" applyFont="1" applyBorder="1" applyAlignment="1" applyProtection="1">
      <alignment horizontal="center" vertical="center"/>
      <protection locked="0" hidden="1"/>
    </xf>
    <xf numFmtId="49" fontId="4" fillId="0" borderId="5" xfId="0" applyNumberFormat="1" applyFont="1" applyBorder="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0" fontId="6" fillId="0" borderId="12" xfId="0" applyFont="1" applyBorder="1" applyAlignment="1" applyProtection="1">
      <alignment vertical="center" wrapText="1"/>
      <protection locked="0" hidden="1"/>
    </xf>
    <xf numFmtId="0" fontId="6" fillId="0" borderId="16" xfId="0" applyFont="1" applyBorder="1" applyAlignment="1" applyProtection="1">
      <alignment vertical="center" wrapText="1"/>
      <protection locked="0" hidden="1"/>
    </xf>
    <xf numFmtId="0" fontId="6" fillId="0" borderId="17" xfId="0" applyFont="1" applyBorder="1" applyAlignment="1" applyProtection="1">
      <alignment vertical="center" wrapText="1"/>
      <protection locked="0" hidden="1"/>
    </xf>
    <xf numFmtId="0" fontId="6" fillId="0" borderId="0" xfId="0" applyFont="1" applyAlignment="1" applyProtection="1">
      <alignment vertical="center" wrapText="1"/>
      <protection locked="0" hidden="1"/>
    </xf>
    <xf numFmtId="0" fontId="6" fillId="0" borderId="8" xfId="0" applyFont="1" applyBorder="1" applyAlignment="1" applyProtection="1">
      <alignment vertical="center" wrapText="1"/>
      <protection locked="0" hidden="1"/>
    </xf>
    <xf numFmtId="0" fontId="6" fillId="0" borderId="18" xfId="0" applyFont="1" applyBorder="1" applyAlignment="1" applyProtection="1">
      <alignment vertical="center" wrapText="1"/>
      <protection locked="0" hidden="1"/>
    </xf>
    <xf numFmtId="0" fontId="6" fillId="0" borderId="2" xfId="0" applyFont="1" applyBorder="1" applyAlignment="1" applyProtection="1">
      <alignment vertical="center" wrapText="1"/>
      <protection locked="0" hidden="1"/>
    </xf>
    <xf numFmtId="0" fontId="6" fillId="0" borderId="19" xfId="0" applyFont="1" applyBorder="1" applyAlignment="1" applyProtection="1">
      <alignment vertical="center" wrapText="1"/>
      <protection locked="0" hidden="1"/>
    </xf>
    <xf numFmtId="49" fontId="7" fillId="5" borderId="35"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vertical="top"/>
      <protection locked="0" hidden="1"/>
    </xf>
    <xf numFmtId="49" fontId="10" fillId="0" borderId="3" xfId="0" applyNumberFormat="1" applyFont="1" applyFill="1" applyBorder="1" applyAlignment="1" applyProtection="1">
      <alignment vertical="top"/>
      <protection locked="0" hidden="1"/>
    </xf>
    <xf numFmtId="49" fontId="17" fillId="0" borderId="0" xfId="0" applyNumberFormat="1" applyFont="1" applyFill="1" applyBorder="1" applyAlignment="1">
      <alignment vertical="center" wrapText="1"/>
    </xf>
    <xf numFmtId="49" fontId="17" fillId="0" borderId="0" xfId="0" applyNumberFormat="1" applyFont="1" applyFill="1" applyBorder="1" applyAlignment="1" applyProtection="1">
      <alignment vertical="top" wrapText="1"/>
      <protection locked="0" hidden="1"/>
    </xf>
    <xf numFmtId="0" fontId="26" fillId="0" borderId="3" xfId="0" applyFont="1" applyBorder="1"/>
    <xf numFmtId="0" fontId="34" fillId="0" borderId="3" xfId="0" applyFont="1" applyBorder="1" applyAlignment="1">
      <alignment horizontal="left"/>
    </xf>
    <xf numFmtId="0" fontId="26" fillId="0" borderId="3" xfId="0" applyFont="1" applyBorder="1" applyAlignment="1">
      <alignment horizontal="center"/>
    </xf>
    <xf numFmtId="0" fontId="0" fillId="0" borderId="3" xfId="0" applyBorder="1"/>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36" fillId="0" borderId="0" xfId="0" applyNumberFormat="1" applyFont="1" applyFill="1" applyAlignment="1">
      <alignment vertical="center"/>
    </xf>
    <xf numFmtId="49" fontId="37" fillId="0" borderId="0" xfId="0" applyNumberFormat="1" applyFont="1" applyFill="1" applyAlignment="1">
      <alignment vertical="center"/>
    </xf>
    <xf numFmtId="49" fontId="14" fillId="0" borderId="0" xfId="0" applyNumberFormat="1" applyFont="1" applyFill="1" applyBorder="1" applyAlignment="1">
      <alignment horizontal="left" vertical="center" wrapText="1"/>
    </xf>
    <xf numFmtId="49" fontId="11" fillId="0" borderId="0" xfId="0" applyNumberFormat="1" applyFont="1" applyFill="1" applyBorder="1" applyAlignment="1">
      <alignment vertical="center" wrapText="1"/>
    </xf>
    <xf numFmtId="49" fontId="11" fillId="0" borderId="0" xfId="0" applyNumberFormat="1" applyFont="1" applyFill="1" applyBorder="1" applyAlignment="1" applyProtection="1">
      <alignment vertical="top" wrapText="1"/>
      <protection locked="0" hidden="1"/>
    </xf>
    <xf numFmtId="49" fontId="36" fillId="0" borderId="0" xfId="0" applyNumberFormat="1" applyFont="1" applyAlignment="1">
      <alignment vertical="center"/>
    </xf>
    <xf numFmtId="14" fontId="37" fillId="0" borderId="0" xfId="0" applyNumberFormat="1" applyFont="1" applyAlignment="1">
      <alignment horizontal="left" vertical="top"/>
    </xf>
    <xf numFmtId="0" fontId="37" fillId="0" borderId="0" xfId="0" applyFont="1" applyAlignment="1">
      <alignment horizontal="left" vertical="top"/>
    </xf>
    <xf numFmtId="49" fontId="37" fillId="0" borderId="0" xfId="0" applyNumberFormat="1" applyFont="1" applyAlignment="1">
      <alignment horizontal="left" vertical="top"/>
    </xf>
    <xf numFmtId="0" fontId="36" fillId="0" borderId="0" xfId="0" applyNumberFormat="1" applyFont="1" applyAlignment="1">
      <alignment vertical="center"/>
    </xf>
    <xf numFmtId="0" fontId="38" fillId="2" borderId="0" xfId="0" applyFont="1" applyFill="1" applyAlignment="1">
      <alignment vertical="center"/>
    </xf>
    <xf numFmtId="0" fontId="36" fillId="0" borderId="0" xfId="0" applyFont="1" applyAlignment="1">
      <alignment vertical="center"/>
    </xf>
    <xf numFmtId="49" fontId="36" fillId="0" borderId="0" xfId="0" applyNumberFormat="1" applyFont="1" applyFill="1" applyAlignment="1" applyProtection="1">
      <alignment vertical="center"/>
      <protection locked="0" hidden="1"/>
    </xf>
    <xf numFmtId="49" fontId="17" fillId="0" borderId="0" xfId="0" applyNumberFormat="1" applyFont="1" applyFill="1" applyBorder="1" applyAlignment="1">
      <alignment vertical="top" wrapText="1"/>
    </xf>
    <xf numFmtId="49" fontId="36" fillId="0" borderId="0" xfId="0" applyNumberFormat="1" applyFont="1" applyFill="1" applyBorder="1" applyAlignment="1" applyProtection="1">
      <alignment vertical="center"/>
      <protection locked="0" hidden="1"/>
    </xf>
    <xf numFmtId="49" fontId="36" fillId="0" borderId="0" xfId="0" applyNumberFormat="1" applyFont="1" applyAlignment="1">
      <alignment vertical="top"/>
    </xf>
    <xf numFmtId="0" fontId="39" fillId="0" borderId="0" xfId="0" applyFont="1" applyAlignment="1">
      <alignment horizontal="left" vertical="top"/>
    </xf>
    <xf numFmtId="0" fontId="39" fillId="0" borderId="0" xfId="0" applyFont="1" applyAlignment="1">
      <alignment horizontal="right" vertical="top"/>
    </xf>
    <xf numFmtId="49" fontId="39" fillId="0" borderId="0" xfId="0" applyNumberFormat="1" applyFont="1" applyAlignment="1">
      <alignment horizontal="left" vertical="top"/>
    </xf>
    <xf numFmtId="49" fontId="37" fillId="0" borderId="0" xfId="0" applyNumberFormat="1" applyFont="1" applyAlignment="1">
      <alignment vertical="center"/>
    </xf>
    <xf numFmtId="49" fontId="37" fillId="0" borderId="0" xfId="0" applyNumberFormat="1" applyFont="1" applyFill="1" applyAlignment="1" applyProtection="1">
      <alignment vertical="center"/>
      <protection locked="0" hidden="1"/>
    </xf>
    <xf numFmtId="0" fontId="40" fillId="0" borderId="0" xfId="0" applyNumberFormat="1" applyFont="1" applyFill="1" applyBorder="1" applyAlignment="1">
      <alignment horizontal="center" vertical="center"/>
    </xf>
    <xf numFmtId="49" fontId="14" fillId="0" borderId="0" xfId="0" applyNumberFormat="1" applyFont="1" applyFill="1" applyBorder="1" applyAlignment="1" applyProtection="1">
      <alignment horizontal="center" vertical="center"/>
      <protection locked="0" hidden="1"/>
    </xf>
    <xf numFmtId="49" fontId="4" fillId="0" borderId="59"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14" fillId="0" borderId="5" xfId="0" applyNumberFormat="1" applyFont="1" applyFill="1" applyBorder="1" applyAlignment="1" applyProtection="1">
      <alignment horizontal="center" vertical="center"/>
      <protection locked="0" hidden="1"/>
    </xf>
    <xf numFmtId="0" fontId="40" fillId="0" borderId="4" xfId="0" applyNumberFormat="1" applyFont="1" applyFill="1" applyBorder="1" applyAlignment="1">
      <alignment horizontal="center" vertical="center"/>
    </xf>
    <xf numFmtId="49" fontId="17" fillId="0" borderId="5" xfId="0" applyNumberFormat="1" applyFont="1" applyFill="1" applyBorder="1" applyAlignment="1" applyProtection="1">
      <alignment vertical="top" wrapText="1"/>
      <protection locked="0" hidden="1"/>
    </xf>
    <xf numFmtId="49" fontId="17" fillId="0" borderId="4" xfId="0" applyNumberFormat="1" applyFont="1" applyFill="1" applyBorder="1" applyAlignment="1" applyProtection="1">
      <alignment vertical="top" wrapText="1"/>
      <protection locked="0" hidden="1"/>
    </xf>
    <xf numFmtId="49" fontId="17" fillId="0" borderId="6" xfId="0" applyNumberFormat="1" applyFont="1" applyFill="1" applyBorder="1" applyAlignment="1" applyProtection="1">
      <alignment vertical="top" wrapText="1"/>
      <protection locked="0" hidden="1"/>
    </xf>
    <xf numFmtId="49" fontId="17" fillId="0" borderId="3" xfId="0" applyNumberFormat="1" applyFont="1" applyFill="1" applyBorder="1" applyAlignment="1" applyProtection="1">
      <alignment vertical="top" wrapText="1"/>
      <protection locked="0" hidden="1"/>
    </xf>
    <xf numFmtId="49" fontId="17" fillId="0" borderId="7" xfId="0" applyNumberFormat="1" applyFont="1" applyFill="1" applyBorder="1" applyAlignment="1" applyProtection="1">
      <alignment vertical="top" wrapText="1"/>
      <protection locked="0" hidden="1"/>
    </xf>
    <xf numFmtId="49" fontId="9"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0" fillId="0" borderId="10" xfId="0" applyNumberFormat="1" applyFont="1" applyFill="1" applyBorder="1" applyAlignment="1">
      <alignment horizontal="center" vertical="center"/>
    </xf>
    <xf numFmtId="0" fontId="40" fillId="0" borderId="11" xfId="0" applyNumberFormat="1" applyFont="1" applyFill="1" applyBorder="1" applyAlignment="1">
      <alignment horizontal="center" vertical="center"/>
    </xf>
    <xf numFmtId="49" fontId="30" fillId="0" borderId="20" xfId="0" applyNumberFormat="1" applyFont="1" applyBorder="1" applyAlignment="1">
      <alignment horizontal="left" vertical="center" shrinkToFit="1"/>
    </xf>
    <xf numFmtId="49" fontId="30" fillId="0" borderId="12" xfId="0" applyNumberFormat="1" applyFont="1" applyBorder="1" applyAlignment="1">
      <alignment horizontal="left" vertical="center" shrinkToFit="1"/>
    </xf>
    <xf numFmtId="49" fontId="30" fillId="0" borderId="13" xfId="0" applyNumberFormat="1" applyFont="1" applyBorder="1" applyAlignment="1">
      <alignment horizontal="left" vertical="center" shrinkToFit="1"/>
    </xf>
    <xf numFmtId="49" fontId="30" fillId="0" borderId="18" xfId="0" applyNumberFormat="1" applyFont="1" applyBorder="1" applyAlignment="1">
      <alignment horizontal="left" vertical="center" shrinkToFit="1"/>
    </xf>
    <xf numFmtId="49" fontId="30" fillId="0" borderId="2" xfId="0" applyNumberFormat="1" applyFont="1" applyBorder="1" applyAlignment="1">
      <alignment horizontal="left" vertical="center" shrinkToFit="1"/>
    </xf>
    <xf numFmtId="49" fontId="30" fillId="0" borderId="21" xfId="0" applyNumberFormat="1" applyFont="1" applyBorder="1" applyAlignment="1">
      <alignment horizontal="left" vertical="center" shrinkToFit="1"/>
    </xf>
    <xf numFmtId="49" fontId="30" fillId="0" borderId="22" xfId="0" applyNumberFormat="1" applyFont="1" applyBorder="1" applyAlignment="1">
      <alignment horizontal="center" vertical="center" shrinkToFit="1"/>
    </xf>
    <xf numFmtId="49" fontId="30" fillId="0" borderId="16" xfId="0" applyNumberFormat="1" applyFont="1" applyBorder="1" applyAlignment="1">
      <alignment horizontal="center" vertical="center" shrinkToFit="1"/>
    </xf>
    <xf numFmtId="49" fontId="30" fillId="0" borderId="23" xfId="0" applyNumberFormat="1" applyFont="1" applyBorder="1" applyAlignment="1">
      <alignment horizontal="center" vertical="center" shrinkToFit="1"/>
    </xf>
    <xf numFmtId="49" fontId="30" fillId="0" borderId="19" xfId="0" applyNumberFormat="1" applyFont="1" applyBorder="1" applyAlignment="1">
      <alignment horizontal="center" vertical="center" shrinkToFit="1"/>
    </xf>
    <xf numFmtId="49" fontId="30" fillId="0" borderId="62" xfId="0" applyNumberFormat="1" applyFont="1" applyBorder="1" applyAlignment="1">
      <alignment horizontal="left" vertical="center" shrinkToFit="1"/>
    </xf>
    <xf numFmtId="49" fontId="30" fillId="0" borderId="61" xfId="0" applyNumberFormat="1" applyFont="1" applyBorder="1" applyAlignment="1">
      <alignment horizontal="left" vertical="center" shrinkToFit="1"/>
    </xf>
    <xf numFmtId="49" fontId="4" fillId="3" borderId="43" xfId="0" applyNumberFormat="1" applyFont="1" applyFill="1" applyBorder="1" applyAlignment="1" applyProtection="1">
      <alignment horizontal="left"/>
      <protection locked="0" hidden="1"/>
    </xf>
    <xf numFmtId="49" fontId="4" fillId="3" borderId="54" xfId="0" applyNumberFormat="1" applyFont="1" applyFill="1" applyBorder="1" applyAlignment="1" applyProtection="1">
      <alignment horizontal="left"/>
      <protection locked="0" hidden="1"/>
    </xf>
    <xf numFmtId="49" fontId="4" fillId="3" borderId="55" xfId="0" applyNumberFormat="1" applyFont="1" applyFill="1" applyBorder="1" applyAlignment="1" applyProtection="1">
      <alignment horizontal="left"/>
      <protection locked="0" hidden="1"/>
    </xf>
    <xf numFmtId="49" fontId="35" fillId="3" borderId="41" xfId="0" applyNumberFormat="1" applyFont="1" applyFill="1" applyBorder="1" applyAlignment="1" applyProtection="1">
      <alignment horizontal="center"/>
      <protection locked="0"/>
    </xf>
    <xf numFmtId="49" fontId="35" fillId="3" borderId="42" xfId="0" applyNumberFormat="1" applyFont="1" applyFill="1" applyBorder="1" applyAlignment="1" applyProtection="1">
      <alignment horizontal="center"/>
      <protection locked="0"/>
    </xf>
    <xf numFmtId="49" fontId="30" fillId="0" borderId="52" xfId="0" applyNumberFormat="1" applyFont="1" applyBorder="1" applyAlignment="1">
      <alignment horizontal="center" vertical="center" shrinkToFit="1"/>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7" xfId="0" applyNumberFormat="1" applyFont="1" applyBorder="1" applyAlignment="1">
      <alignment horizontal="center" vertical="center"/>
    </xf>
    <xf numFmtId="49" fontId="30" fillId="0" borderId="25" xfId="0" applyNumberFormat="1" applyFont="1" applyBorder="1" applyAlignment="1">
      <alignment horizontal="left" vertical="center" shrinkToFit="1"/>
    </xf>
    <xf numFmtId="49" fontId="30" fillId="0" borderId="3" xfId="0" applyNumberFormat="1" applyFont="1" applyBorder="1" applyAlignment="1">
      <alignment horizontal="left" vertical="center" shrinkToFit="1"/>
    </xf>
    <xf numFmtId="49" fontId="30" fillId="0" borderId="7" xfId="0" applyNumberFormat="1" applyFont="1" applyBorder="1" applyAlignment="1">
      <alignment horizontal="left" vertical="center" shrinkToFit="1"/>
    </xf>
    <xf numFmtId="49" fontId="7" fillId="0" borderId="9" xfId="0" applyNumberFormat="1" applyFont="1" applyBorder="1" applyAlignment="1" applyProtection="1">
      <alignment horizontal="center" vertical="center" shrinkToFit="1"/>
      <protection locked="0" hidden="1"/>
    </xf>
    <xf numFmtId="49" fontId="7" fillId="0" borderId="10" xfId="0" applyNumberFormat="1" applyFont="1" applyBorder="1" applyAlignment="1" applyProtection="1">
      <alignment horizontal="center" vertical="center" shrinkToFit="1"/>
      <protection locked="0" hidden="1"/>
    </xf>
    <xf numFmtId="49" fontId="7" fillId="0" borderId="11" xfId="0" applyNumberFormat="1" applyFont="1" applyBorder="1" applyAlignment="1" applyProtection="1">
      <alignment horizontal="center" vertical="center" shrinkToFit="1"/>
      <protection locked="0" hidden="1"/>
    </xf>
    <xf numFmtId="49" fontId="7" fillId="0" borderId="5" xfId="0" applyNumberFormat="1" applyFont="1" applyBorder="1" applyAlignment="1" applyProtection="1">
      <alignment horizontal="center" vertical="center" shrinkToFit="1"/>
      <protection locked="0" hidden="1"/>
    </xf>
    <xf numFmtId="49" fontId="7" fillId="0" borderId="0" xfId="0" applyNumberFormat="1" applyFont="1" applyBorder="1" applyAlignment="1" applyProtection="1">
      <alignment horizontal="center" vertical="center" shrinkToFit="1"/>
      <protection locked="0" hidden="1"/>
    </xf>
    <xf numFmtId="49" fontId="7" fillId="0" borderId="4"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locked="0" hidden="1"/>
    </xf>
    <xf numFmtId="49" fontId="7" fillId="0" borderId="3" xfId="0" applyNumberFormat="1" applyFont="1" applyBorder="1" applyAlignment="1" applyProtection="1">
      <alignment horizontal="center" vertical="center" shrinkToFit="1"/>
      <protection locked="0" hidden="1"/>
    </xf>
    <xf numFmtId="49" fontId="7" fillId="0" borderId="7" xfId="0" applyNumberFormat="1" applyFont="1" applyBorder="1" applyAlignment="1" applyProtection="1">
      <alignment horizontal="center" vertical="center" shrinkToFit="1"/>
      <protection locked="0" hidden="1"/>
    </xf>
    <xf numFmtId="49" fontId="4" fillId="0" borderId="5"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center" vertical="center"/>
      <protection locked="0" hidden="1"/>
    </xf>
    <xf numFmtId="49" fontId="4" fillId="0" borderId="4" xfId="0" applyNumberFormat="1" applyFont="1" applyBorder="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4" fillId="0" borderId="3"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4" fillId="3" borderId="9" xfId="0" applyNumberFormat="1" applyFont="1" applyFill="1" applyBorder="1" applyAlignment="1" applyProtection="1">
      <alignment horizontal="left" wrapText="1"/>
      <protection locked="0" hidden="1"/>
    </xf>
    <xf numFmtId="49" fontId="4" fillId="3" borderId="10" xfId="0" applyNumberFormat="1" applyFont="1" applyFill="1" applyBorder="1" applyAlignment="1" applyProtection="1">
      <alignment horizontal="left" wrapText="1"/>
      <protection locked="0" hidden="1"/>
    </xf>
    <xf numFmtId="49" fontId="4" fillId="3" borderId="11" xfId="0" applyNumberFormat="1" applyFont="1" applyFill="1" applyBorder="1" applyAlignment="1" applyProtection="1">
      <alignment horizontal="left" wrapText="1"/>
      <protection locked="0" hidden="1"/>
    </xf>
    <xf numFmtId="49" fontId="13" fillId="0" borderId="5" xfId="0" applyNumberFormat="1" applyFont="1" applyFill="1" applyBorder="1" applyAlignment="1" applyProtection="1">
      <alignment vertical="center" wrapText="1" shrinkToFit="1"/>
      <protection locked="0" hidden="1"/>
    </xf>
    <xf numFmtId="49" fontId="13" fillId="0" borderId="0" xfId="0" applyNumberFormat="1" applyFont="1" applyFill="1" applyBorder="1" applyAlignment="1" applyProtection="1">
      <alignment vertical="center" wrapText="1" shrinkToFit="1"/>
      <protection locked="0" hidden="1"/>
    </xf>
    <xf numFmtId="49" fontId="13" fillId="0" borderId="4" xfId="0" applyNumberFormat="1" applyFont="1" applyFill="1" applyBorder="1" applyAlignment="1" applyProtection="1">
      <alignment vertical="center" wrapText="1" shrinkToFit="1"/>
      <protection locked="0" hidden="1"/>
    </xf>
    <xf numFmtId="49" fontId="13" fillId="0" borderId="6" xfId="0" applyNumberFormat="1" applyFont="1" applyFill="1" applyBorder="1" applyAlignment="1" applyProtection="1">
      <alignment vertical="center" wrapText="1" shrinkToFit="1"/>
      <protection locked="0" hidden="1"/>
    </xf>
    <xf numFmtId="49" fontId="13" fillId="0" borderId="3" xfId="0" applyNumberFormat="1" applyFont="1" applyFill="1" applyBorder="1" applyAlignment="1" applyProtection="1">
      <alignment vertical="center" wrapText="1" shrinkToFit="1"/>
      <protection locked="0" hidden="1"/>
    </xf>
    <xf numFmtId="49" fontId="13" fillId="0" borderId="7" xfId="0" applyNumberFormat="1" applyFont="1" applyFill="1" applyBorder="1" applyAlignment="1" applyProtection="1">
      <alignment vertical="center" wrapText="1" shrinkToFit="1"/>
      <protection locked="0" hidden="1"/>
    </xf>
    <xf numFmtId="49" fontId="5" fillId="0" borderId="5" xfId="0" applyNumberFormat="1" applyFont="1" applyFill="1" applyBorder="1" applyAlignment="1" applyProtection="1">
      <alignment vertical="top" wrapText="1"/>
      <protection locked="0" hidden="1"/>
    </xf>
    <xf numFmtId="49" fontId="5" fillId="0" borderId="0" xfId="0" applyNumberFormat="1" applyFont="1" applyFill="1" applyBorder="1" applyAlignment="1" applyProtection="1">
      <alignment vertical="top" wrapText="1"/>
      <protection locked="0" hidden="1"/>
    </xf>
    <xf numFmtId="49" fontId="5" fillId="0" borderId="4" xfId="0" applyNumberFormat="1" applyFont="1" applyFill="1" applyBorder="1" applyAlignment="1" applyProtection="1">
      <alignment vertical="top" wrapText="1"/>
      <protection locked="0" hidden="1"/>
    </xf>
    <xf numFmtId="49" fontId="5" fillId="0" borderId="6" xfId="0" applyNumberFormat="1" applyFont="1" applyFill="1" applyBorder="1" applyAlignment="1" applyProtection="1">
      <alignment vertical="top" wrapText="1"/>
      <protection locked="0" hidden="1"/>
    </xf>
    <xf numFmtId="49" fontId="5" fillId="0" borderId="3" xfId="0" applyNumberFormat="1" applyFont="1" applyFill="1" applyBorder="1" applyAlignment="1" applyProtection="1">
      <alignment vertical="top" wrapText="1"/>
      <protection locked="0" hidden="1"/>
    </xf>
    <xf numFmtId="49" fontId="5" fillId="0" borderId="7" xfId="0" applyNumberFormat="1" applyFont="1" applyFill="1" applyBorder="1" applyAlignment="1" applyProtection="1">
      <alignment vertical="top" wrapText="1"/>
      <protection locked="0" hidden="1"/>
    </xf>
    <xf numFmtId="49" fontId="18" fillId="0" borderId="0" xfId="0" applyNumberFormat="1" applyFont="1" applyAlignment="1" applyProtection="1">
      <alignment horizontal="center" vertical="center"/>
      <protection locked="0" hidden="1"/>
    </xf>
    <xf numFmtId="49" fontId="18" fillId="0" borderId="3"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left" vertical="center"/>
      <protection locked="0" hidden="1"/>
    </xf>
    <xf numFmtId="49" fontId="4" fillId="0" borderId="3" xfId="0" applyNumberFormat="1" applyFont="1" applyBorder="1" applyAlignment="1" applyProtection="1">
      <alignment horizontal="left" vertical="center"/>
      <protection locked="0" hidden="1"/>
    </xf>
    <xf numFmtId="49" fontId="19" fillId="0" borderId="0" xfId="0" applyNumberFormat="1" applyFont="1" applyAlignment="1" applyProtection="1">
      <alignment horizontal="center" vertical="center"/>
      <protection locked="0" hidden="1"/>
    </xf>
    <xf numFmtId="49" fontId="19" fillId="0" borderId="3" xfId="0" applyNumberFormat="1" applyFont="1" applyBorder="1" applyAlignment="1" applyProtection="1">
      <alignment horizontal="center" vertical="center"/>
      <protection locked="0" hidden="1"/>
    </xf>
    <xf numFmtId="49" fontId="30" fillId="0" borderId="40" xfId="0" applyNumberFormat="1" applyFont="1" applyBorder="1" applyAlignment="1">
      <alignment horizontal="center" vertical="center" shrinkToFit="1"/>
    </xf>
    <xf numFmtId="49" fontId="30" fillId="0" borderId="40" xfId="0" applyNumberFormat="1" applyFont="1" applyBorder="1" applyAlignment="1">
      <alignment horizontal="left" vertical="center" shrinkToFit="1"/>
    </xf>
    <xf numFmtId="49" fontId="30" fillId="0" borderId="48" xfId="0" applyNumberFormat="1" applyFont="1" applyBorder="1" applyAlignment="1">
      <alignment horizontal="left" vertical="center" shrinkToFit="1"/>
    </xf>
    <xf numFmtId="49" fontId="13" fillId="0" borderId="20" xfId="0" applyNumberFormat="1" applyFont="1" applyBorder="1" applyAlignment="1">
      <alignment horizontal="left" vertical="center" shrinkToFit="1"/>
    </xf>
    <xf numFmtId="49" fontId="13" fillId="0" borderId="12" xfId="0" applyNumberFormat="1" applyFont="1" applyBorder="1" applyAlignment="1">
      <alignment horizontal="left" vertical="center" shrinkToFit="1"/>
    </xf>
    <xf numFmtId="49" fontId="13" fillId="0" borderId="13" xfId="0" applyNumberFormat="1" applyFont="1" applyBorder="1" applyAlignment="1">
      <alignment horizontal="left" vertical="center" shrinkToFit="1"/>
    </xf>
    <xf numFmtId="49" fontId="13" fillId="0" borderId="18" xfId="0" applyNumberFormat="1" applyFont="1" applyBorder="1" applyAlignment="1">
      <alignment horizontal="left" vertical="center" shrinkToFit="1"/>
    </xf>
    <xf numFmtId="49" fontId="13" fillId="0" borderId="2" xfId="0" applyNumberFormat="1" applyFont="1" applyBorder="1" applyAlignment="1">
      <alignment horizontal="left" vertical="center" shrinkToFit="1"/>
    </xf>
    <xf numFmtId="49" fontId="13" fillId="0" borderId="21" xfId="0" applyNumberFormat="1" applyFont="1" applyBorder="1" applyAlignment="1">
      <alignment horizontal="left" vertical="center" shrinkToFit="1"/>
    </xf>
    <xf numFmtId="49" fontId="13" fillId="0" borderId="20" xfId="0" applyNumberFormat="1" applyFont="1" applyBorder="1" applyAlignment="1">
      <alignment horizontal="right" vertical="center" shrinkToFit="1"/>
    </xf>
    <xf numFmtId="49" fontId="13" fillId="0" borderId="12" xfId="0" applyNumberFormat="1" applyFont="1" applyBorder="1" applyAlignment="1">
      <alignment horizontal="right" vertical="center" shrinkToFit="1"/>
    </xf>
    <xf numFmtId="49" fontId="13" fillId="0" borderId="13" xfId="0" applyNumberFormat="1" applyFont="1" applyBorder="1" applyAlignment="1">
      <alignment horizontal="right" vertical="center" shrinkToFit="1"/>
    </xf>
    <xf numFmtId="49" fontId="13" fillId="0" borderId="18" xfId="0" applyNumberFormat="1" applyFont="1" applyBorder="1" applyAlignment="1">
      <alignment horizontal="right" vertical="center" shrinkToFit="1"/>
    </xf>
    <xf numFmtId="49" fontId="13" fillId="0" borderId="2" xfId="0" applyNumberFormat="1" applyFont="1" applyBorder="1" applyAlignment="1">
      <alignment horizontal="right" vertical="center" shrinkToFit="1"/>
    </xf>
    <xf numFmtId="49" fontId="13" fillId="0" borderId="21" xfId="0" applyNumberFormat="1" applyFont="1" applyBorder="1" applyAlignment="1">
      <alignment horizontal="right" vertical="center" shrinkToFit="1"/>
    </xf>
    <xf numFmtId="49" fontId="30" fillId="0" borderId="47" xfId="0" applyNumberFormat="1" applyFont="1" applyBorder="1" applyAlignment="1">
      <alignment horizontal="center" vertical="center" shrinkToFit="1"/>
    </xf>
    <xf numFmtId="49" fontId="4" fillId="3" borderId="22" xfId="0" applyNumberFormat="1" applyFont="1" applyFill="1" applyBorder="1" applyAlignment="1" applyProtection="1">
      <alignment horizontal="center" vertical="center"/>
      <protection locked="0" hidden="1"/>
    </xf>
    <xf numFmtId="49" fontId="4" fillId="3" borderId="12" xfId="0" applyNumberFormat="1" applyFont="1" applyFill="1" applyBorder="1" applyAlignment="1" applyProtection="1">
      <alignment horizontal="center" vertical="center"/>
      <protection locked="0" hidden="1"/>
    </xf>
    <xf numFmtId="49" fontId="4" fillId="3" borderId="13" xfId="0" applyNumberFormat="1" applyFont="1" applyFill="1" applyBorder="1" applyAlignment="1" applyProtection="1">
      <alignment horizontal="center" vertical="center"/>
      <protection locked="0" hidden="1"/>
    </xf>
    <xf numFmtId="49" fontId="4" fillId="3" borderId="5" xfId="0" applyNumberFormat="1" applyFont="1" applyFill="1" applyBorder="1" applyAlignment="1" applyProtection="1">
      <alignment horizontal="center" vertical="center"/>
      <protection locked="0" hidden="1"/>
    </xf>
    <xf numFmtId="49" fontId="4" fillId="3" borderId="0" xfId="0" applyNumberFormat="1" applyFont="1" applyFill="1" applyAlignment="1" applyProtection="1">
      <alignment horizontal="center" vertical="center"/>
      <protection locked="0" hidden="1"/>
    </xf>
    <xf numFmtId="49" fontId="4" fillId="3" borderId="4" xfId="0" applyNumberFormat="1" applyFont="1" applyFill="1" applyBorder="1" applyAlignment="1" applyProtection="1">
      <alignment horizontal="center" vertical="center"/>
      <protection locked="0" hidden="1"/>
    </xf>
    <xf numFmtId="49" fontId="4" fillId="3" borderId="6" xfId="0" applyNumberFormat="1" applyFont="1" applyFill="1" applyBorder="1" applyAlignment="1" applyProtection="1">
      <alignment horizontal="center" vertical="center"/>
      <protection locked="0" hidden="1"/>
    </xf>
    <xf numFmtId="49" fontId="4" fillId="3" borderId="3" xfId="0" applyNumberFormat="1" applyFont="1" applyFill="1" applyBorder="1" applyAlignment="1" applyProtection="1">
      <alignment horizontal="center" vertical="center"/>
      <protection locked="0" hidden="1"/>
    </xf>
    <xf numFmtId="49" fontId="4" fillId="3" borderId="7" xfId="0" applyNumberFormat="1" applyFont="1" applyFill="1" applyBorder="1" applyAlignment="1" applyProtection="1">
      <alignment horizontal="center" vertical="center"/>
      <protection locked="0" hidden="1"/>
    </xf>
    <xf numFmtId="49" fontId="21" fillId="0" borderId="0" xfId="0" applyNumberFormat="1" applyFont="1" applyAlignment="1" applyProtection="1">
      <alignment horizontal="center" vertical="center"/>
      <protection locked="0" hidden="1"/>
    </xf>
    <xf numFmtId="0" fontId="6" fillId="0" borderId="17" xfId="0" applyFont="1" applyBorder="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6" fillId="0" borderId="8" xfId="0" applyFont="1" applyBorder="1" applyAlignment="1" applyProtection="1">
      <alignment horizontal="center" vertical="center" wrapText="1"/>
      <protection locked="0" hidden="1"/>
    </xf>
    <xf numFmtId="49" fontId="9" fillId="0" borderId="5" xfId="0" applyNumberFormat="1" applyFont="1" applyFill="1" applyBorder="1" applyAlignment="1" applyProtection="1">
      <alignment horizontal="center" vertical="center"/>
      <protection locked="0" hidden="1"/>
    </xf>
    <xf numFmtId="49" fontId="9" fillId="0" borderId="0" xfId="0" applyNumberFormat="1" applyFont="1" applyFill="1" applyBorder="1" applyAlignment="1" applyProtection="1">
      <alignment horizontal="center" vertical="center"/>
      <protection locked="0" hidden="1"/>
    </xf>
    <xf numFmtId="49" fontId="9" fillId="3" borderId="30" xfId="0" applyNumberFormat="1" applyFont="1" applyFill="1" applyBorder="1" applyAlignment="1" applyProtection="1">
      <alignment horizontal="center" vertical="center"/>
      <protection locked="0" hidden="1"/>
    </xf>
    <xf numFmtId="49" fontId="9" fillId="3" borderId="31" xfId="0" applyNumberFormat="1" applyFont="1" applyFill="1" applyBorder="1" applyAlignment="1" applyProtection="1">
      <alignment horizontal="center" vertical="center"/>
      <protection locked="0" hidden="1"/>
    </xf>
    <xf numFmtId="49" fontId="9" fillId="3" borderId="32" xfId="0" applyNumberFormat="1" applyFont="1" applyFill="1" applyBorder="1" applyAlignment="1" applyProtection="1">
      <alignment horizontal="center" vertical="center"/>
      <protection locked="0" hidden="1"/>
    </xf>
    <xf numFmtId="49" fontId="9" fillId="3" borderId="33" xfId="0" applyNumberFormat="1" applyFont="1" applyFill="1" applyBorder="1" applyAlignment="1" applyProtection="1">
      <alignment horizontal="center" vertical="center"/>
      <protection locked="0" hidden="1"/>
    </xf>
    <xf numFmtId="49" fontId="9" fillId="0" borderId="31" xfId="0" applyNumberFormat="1" applyFont="1" applyFill="1" applyBorder="1" applyAlignment="1" applyProtection="1">
      <alignment horizontal="center" vertical="center"/>
      <protection locked="0" hidden="1"/>
    </xf>
    <xf numFmtId="49" fontId="9" fillId="0" borderId="29" xfId="0" applyNumberFormat="1" applyFont="1" applyFill="1" applyBorder="1" applyAlignment="1" applyProtection="1">
      <alignment horizontal="center" vertical="center"/>
      <protection locked="0" hidden="1"/>
    </xf>
    <xf numFmtId="49" fontId="9" fillId="0" borderId="33" xfId="0" applyNumberFormat="1" applyFont="1" applyFill="1" applyBorder="1" applyAlignment="1" applyProtection="1">
      <alignment horizontal="center" vertical="center"/>
      <protection locked="0" hidden="1"/>
    </xf>
    <xf numFmtId="49" fontId="9" fillId="0" borderId="25" xfId="0" applyNumberFormat="1" applyFont="1" applyFill="1" applyBorder="1" applyAlignment="1" applyProtection="1">
      <alignment horizontal="center" vertical="center"/>
      <protection locked="0" hidden="1"/>
    </xf>
    <xf numFmtId="0" fontId="7" fillId="0" borderId="38" xfId="0" applyFont="1" applyBorder="1" applyAlignment="1" applyProtection="1">
      <alignment horizontal="center" justifyLastLine="1"/>
      <protection locked="0" hidden="1"/>
    </xf>
    <xf numFmtId="0" fontId="7" fillId="0" borderId="1" xfId="0" applyFont="1" applyBorder="1" applyAlignment="1" applyProtection="1">
      <alignment horizontal="center" justifyLastLine="1"/>
      <protection locked="0" hidden="1"/>
    </xf>
    <xf numFmtId="0" fontId="7" fillId="0" borderId="27" xfId="0" applyFont="1" applyBorder="1" applyAlignment="1" applyProtection="1">
      <alignment horizontal="center" justifyLastLine="1"/>
      <protection locked="0" hidden="1"/>
    </xf>
    <xf numFmtId="49" fontId="4" fillId="3" borderId="26" xfId="0" applyNumberFormat="1" applyFont="1" applyFill="1" applyBorder="1" applyAlignment="1" applyProtection="1">
      <alignment horizontal="center" vertical="center"/>
      <protection locked="0" hidden="1"/>
    </xf>
    <xf numFmtId="49" fontId="4" fillId="3" borderId="1" xfId="0" applyNumberFormat="1" applyFont="1" applyFill="1" applyBorder="1" applyAlignment="1" applyProtection="1">
      <alignment horizontal="center" vertical="center"/>
      <protection locked="0" hidden="1"/>
    </xf>
    <xf numFmtId="49" fontId="4" fillId="3" borderId="27" xfId="0" applyNumberFormat="1" applyFont="1" applyFill="1" applyBorder="1" applyAlignment="1" applyProtection="1">
      <alignment horizontal="center" vertical="center"/>
      <protection locked="0" hidden="1"/>
    </xf>
    <xf numFmtId="0" fontId="40" fillId="0" borderId="0" xfId="0" applyNumberFormat="1" applyFont="1" applyFill="1" applyBorder="1" applyAlignment="1">
      <alignment horizontal="center" vertical="center"/>
    </xf>
    <xf numFmtId="49" fontId="5" fillId="0" borderId="9" xfId="0" applyNumberFormat="1" applyFont="1" applyFill="1" applyBorder="1" applyAlignment="1">
      <alignment horizontal="left" vertical="top" wrapText="1" shrinkToFit="1"/>
    </xf>
    <xf numFmtId="49" fontId="4" fillId="0" borderId="10" xfId="0" applyNumberFormat="1" applyFont="1" applyFill="1" applyBorder="1" applyAlignment="1">
      <alignment horizontal="left" vertical="top" wrapText="1" shrinkToFit="1"/>
    </xf>
    <xf numFmtId="49" fontId="14" fillId="0" borderId="0" xfId="0" applyNumberFormat="1" applyFont="1" applyFill="1" applyBorder="1" applyAlignment="1" applyProtection="1">
      <alignment horizontal="center" vertical="center"/>
      <protection locked="0" hidden="1"/>
    </xf>
    <xf numFmtId="0" fontId="4" fillId="0" borderId="0" xfId="0" applyNumberFormat="1" applyFont="1" applyFill="1" applyBorder="1" applyAlignment="1" applyProtection="1">
      <alignment horizontal="center" vertical="center" wrapText="1"/>
      <protection locked="0" hidden="1"/>
    </xf>
    <xf numFmtId="0" fontId="4" fillId="0" borderId="10" xfId="0" applyNumberFormat="1" applyFont="1" applyFill="1" applyBorder="1" applyAlignment="1" applyProtection="1">
      <alignment horizontal="center" vertical="center" wrapText="1"/>
      <protection locked="0" hidden="1"/>
    </xf>
    <xf numFmtId="0" fontId="4" fillId="0" borderId="11" xfId="0" applyNumberFormat="1" applyFont="1" applyFill="1" applyBorder="1" applyAlignment="1" applyProtection="1">
      <alignment horizontal="center" vertical="center" wrapText="1"/>
      <protection locked="0" hidden="1"/>
    </xf>
    <xf numFmtId="0" fontId="4" fillId="0" borderId="3" xfId="0" applyNumberFormat="1" applyFont="1" applyFill="1" applyBorder="1" applyAlignment="1" applyProtection="1">
      <alignment horizontal="center" vertical="center" wrapText="1"/>
      <protection locked="0" hidden="1"/>
    </xf>
    <xf numFmtId="0" fontId="4" fillId="0" borderId="7" xfId="0" applyNumberFormat="1" applyFont="1" applyFill="1" applyBorder="1" applyAlignment="1" applyProtection="1">
      <alignment horizontal="center" vertical="center" wrapText="1"/>
      <protection locked="0" hidden="1"/>
    </xf>
    <xf numFmtId="49" fontId="9" fillId="0" borderId="9"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13" fillId="0" borderId="29"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25"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0" fillId="0" borderId="0" xfId="0" applyNumberFormat="1" applyFont="1" applyFill="1" applyBorder="1" applyAlignment="1" applyProtection="1">
      <alignment horizontal="left"/>
      <protection locked="0" hidden="1"/>
    </xf>
    <xf numFmtId="49" fontId="10" fillId="0" borderId="3" xfId="0" applyNumberFormat="1" applyFont="1" applyFill="1" applyBorder="1" applyAlignment="1" applyProtection="1">
      <alignment horizontal="left"/>
      <protection locked="0" hidden="1"/>
    </xf>
    <xf numFmtId="49" fontId="30" fillId="0" borderId="56" xfId="0" applyNumberFormat="1" applyFont="1" applyBorder="1" applyAlignment="1">
      <alignment horizontal="center" vertical="center" shrinkToFit="1"/>
    </xf>
    <xf numFmtId="49" fontId="30" fillId="0" borderId="58" xfId="0" applyNumberFormat="1" applyFont="1" applyBorder="1" applyAlignment="1">
      <alignment horizontal="center" vertical="center" shrinkToFit="1"/>
    </xf>
    <xf numFmtId="49" fontId="30" fillId="0" borderId="18" xfId="0" applyNumberFormat="1" applyFont="1" applyBorder="1" applyAlignment="1">
      <alignment horizontal="center" vertical="center" shrinkToFit="1"/>
    </xf>
    <xf numFmtId="49" fontId="30" fillId="0" borderId="56" xfId="0" applyNumberFormat="1" applyFont="1" applyBorder="1" applyAlignment="1">
      <alignment horizontal="left" vertical="center" shrinkToFit="1"/>
    </xf>
    <xf numFmtId="49" fontId="30" fillId="0" borderId="57" xfId="0" applyNumberFormat="1" applyFont="1" applyBorder="1" applyAlignment="1">
      <alignment horizontal="left" vertical="center" shrinkToFit="1"/>
    </xf>
    <xf numFmtId="49" fontId="30" fillId="0" borderId="60" xfId="0" applyNumberFormat="1" applyFont="1" applyBorder="1" applyAlignment="1">
      <alignment horizontal="left" vertical="center" shrinkToFit="1"/>
    </xf>
    <xf numFmtId="49" fontId="30" fillId="0" borderId="20" xfId="0" applyNumberFormat="1" applyFont="1" applyBorder="1" applyAlignment="1">
      <alignment horizontal="center" vertical="center" shrinkToFit="1"/>
    </xf>
    <xf numFmtId="49" fontId="13" fillId="5" borderId="10" xfId="0" applyNumberFormat="1" applyFont="1" applyFill="1" applyBorder="1" applyAlignment="1" applyProtection="1">
      <alignment vertical="center"/>
      <protection locked="0"/>
    </xf>
    <xf numFmtId="49" fontId="13" fillId="5" borderId="3" xfId="0" applyNumberFormat="1" applyFont="1" applyFill="1" applyBorder="1" applyAlignment="1" applyProtection="1">
      <alignment vertical="center"/>
      <protection locked="0"/>
    </xf>
    <xf numFmtId="49" fontId="13" fillId="0" borderId="28"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21" fillId="3" borderId="43" xfId="0" applyNumberFormat="1" applyFont="1" applyFill="1" applyBorder="1" applyAlignment="1" applyProtection="1">
      <alignment horizontal="center"/>
      <protection locked="0"/>
    </xf>
    <xf numFmtId="49" fontId="21" fillId="3" borderId="42" xfId="0" applyNumberFormat="1" applyFont="1" applyFill="1" applyBorder="1" applyAlignment="1" applyProtection="1">
      <alignment horizontal="center"/>
      <protection locked="0"/>
    </xf>
    <xf numFmtId="49" fontId="21" fillId="3" borderId="31" xfId="0" applyNumberFormat="1" applyFont="1" applyFill="1" applyBorder="1" applyAlignment="1" applyProtection="1">
      <alignment horizontal="center"/>
      <protection locked="0"/>
    </xf>
    <xf numFmtId="49" fontId="30" fillId="0" borderId="6" xfId="0" applyNumberFormat="1" applyFont="1" applyBorder="1" applyAlignment="1">
      <alignment horizontal="center" vertical="center" shrinkToFit="1"/>
    </xf>
    <xf numFmtId="49" fontId="30" fillId="0" borderId="24" xfId="0" applyNumberFormat="1" applyFont="1" applyBorder="1" applyAlignment="1">
      <alignment horizontal="center" vertical="center" shrinkToFit="1"/>
    </xf>
    <xf numFmtId="49" fontId="16" fillId="0" borderId="0" xfId="0" applyNumberFormat="1" applyFont="1" applyAlignment="1">
      <alignment horizontal="center" vertical="center"/>
    </xf>
    <xf numFmtId="49" fontId="31" fillId="0" borderId="9" xfId="0" applyNumberFormat="1" applyFont="1" applyBorder="1" applyAlignment="1" applyProtection="1">
      <alignment horizontal="center" vertical="center"/>
      <protection locked="0" hidden="1"/>
    </xf>
    <xf numFmtId="49" fontId="31" fillId="0" borderId="10" xfId="0" applyNumberFormat="1" applyFont="1" applyBorder="1" applyAlignment="1" applyProtection="1">
      <alignment horizontal="center" vertical="center"/>
      <protection locked="0" hidden="1"/>
    </xf>
    <xf numFmtId="49" fontId="31" fillId="0" borderId="11" xfId="0" applyNumberFormat="1" applyFont="1" applyBorder="1" applyAlignment="1" applyProtection="1">
      <alignment horizontal="center" vertical="center"/>
      <protection locked="0" hidden="1"/>
    </xf>
    <xf numFmtId="49" fontId="31" fillId="0" borderId="6" xfId="0" applyNumberFormat="1" applyFont="1" applyBorder="1" applyAlignment="1" applyProtection="1">
      <alignment horizontal="center" vertical="center"/>
      <protection locked="0" hidden="1"/>
    </xf>
    <xf numFmtId="49" fontId="31" fillId="0" borderId="3" xfId="0" applyNumberFormat="1" applyFont="1" applyBorder="1" applyAlignment="1" applyProtection="1">
      <alignment horizontal="center" vertical="center"/>
      <protection locked="0" hidden="1"/>
    </xf>
    <xf numFmtId="49" fontId="31" fillId="0" borderId="7" xfId="0" applyNumberFormat="1" applyFont="1" applyBorder="1" applyAlignment="1" applyProtection="1">
      <alignment horizontal="center" vertical="center"/>
      <protection locked="0" hidden="1"/>
    </xf>
    <xf numFmtId="49" fontId="3" fillId="0" borderId="0" xfId="0" applyNumberFormat="1" applyFont="1" applyAlignment="1">
      <alignment horizontal="center" vertical="center"/>
    </xf>
    <xf numFmtId="0" fontId="6" fillId="0" borderId="17" xfId="0" applyFont="1" applyBorder="1" applyAlignment="1" applyProtection="1">
      <alignment horizontal="left" vertical="center" wrapText="1"/>
      <protection locked="0" hidden="1"/>
    </xf>
    <xf numFmtId="0" fontId="6" fillId="0" borderId="0" xfId="0" applyFont="1" applyAlignment="1" applyProtection="1">
      <alignment horizontal="left" vertical="center" wrapText="1"/>
      <protection locked="0" hidden="1"/>
    </xf>
    <xf numFmtId="0" fontId="6" fillId="0" borderId="8" xfId="0" applyFont="1" applyBorder="1" applyAlignment="1" applyProtection="1">
      <alignment horizontal="left" vertical="center" wrapText="1"/>
      <protection locked="0" hidden="1"/>
    </xf>
    <xf numFmtId="0" fontId="4" fillId="3" borderId="10"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hidden="1"/>
    </xf>
    <xf numFmtId="49" fontId="4" fillId="0" borderId="11" xfId="0" applyNumberFormat="1" applyFont="1" applyBorder="1" applyAlignment="1" applyProtection="1">
      <alignment horizontal="center" vertical="center"/>
      <protection locked="0" hidden="1"/>
    </xf>
    <xf numFmtId="49" fontId="4" fillId="0" borderId="34" xfId="0" applyNumberFormat="1" applyFont="1" applyBorder="1" applyAlignment="1" applyProtection="1">
      <alignment horizontal="center" vertical="center"/>
      <protection locked="0" hidden="1"/>
    </xf>
    <xf numFmtId="49" fontId="4" fillId="0" borderId="35" xfId="0" applyNumberFormat="1" applyFont="1" applyBorder="1" applyAlignment="1" applyProtection="1">
      <alignment horizontal="center" vertical="center"/>
      <protection locked="0" hidden="1"/>
    </xf>
    <xf numFmtId="49" fontId="4" fillId="0" borderId="35" xfId="0" applyNumberFormat="1" applyFont="1" applyBorder="1" applyAlignment="1" applyProtection="1">
      <alignment horizontal="left" vertical="center"/>
      <protection locked="0" hidden="1"/>
    </xf>
    <xf numFmtId="49" fontId="4" fillId="0" borderId="36" xfId="0" applyNumberFormat="1" applyFont="1" applyBorder="1" applyAlignment="1" applyProtection="1">
      <alignment horizontal="left" vertical="center"/>
      <protection locked="0" hidden="1"/>
    </xf>
    <xf numFmtId="49" fontId="4" fillId="3" borderId="9" xfId="0" applyNumberFormat="1" applyFont="1" applyFill="1" applyBorder="1" applyAlignment="1" applyProtection="1">
      <alignment horizontal="center" vertical="center"/>
      <protection locked="0" hidden="1"/>
    </xf>
    <xf numFmtId="49" fontId="4" fillId="3" borderId="10" xfId="0" applyNumberFormat="1" applyFont="1" applyFill="1" applyBorder="1" applyAlignment="1" applyProtection="1">
      <alignment horizontal="center" vertical="center"/>
      <protection locked="0" hidden="1"/>
    </xf>
    <xf numFmtId="49" fontId="4" fillId="3" borderId="11" xfId="0" applyNumberFormat="1" applyFont="1" applyFill="1" applyBorder="1" applyAlignment="1" applyProtection="1">
      <alignment horizontal="center" vertical="center"/>
      <protection locked="0" hidden="1"/>
    </xf>
    <xf numFmtId="0" fontId="7" fillId="0" borderId="26" xfId="0" applyFont="1" applyBorder="1" applyAlignment="1" applyProtection="1">
      <alignment horizontal="center" justifyLastLine="1"/>
      <protection locked="0" hidden="1"/>
    </xf>
    <xf numFmtId="0" fontId="7" fillId="0" borderId="37" xfId="0" applyFont="1" applyBorder="1" applyAlignment="1" applyProtection="1">
      <alignment horizontal="center" justifyLastLine="1"/>
      <protection locked="0" hidden="1"/>
    </xf>
    <xf numFmtId="49" fontId="16" fillId="0" borderId="5" xfId="0" applyNumberFormat="1" applyFont="1" applyBorder="1" applyAlignment="1">
      <alignment horizontal="center" vertical="center"/>
    </xf>
    <xf numFmtId="49" fontId="4" fillId="0" borderId="9" xfId="0" applyNumberFormat="1" applyFont="1" applyBorder="1" applyAlignment="1" applyProtection="1">
      <alignment horizontal="center" vertical="center"/>
      <protection locked="0" hidden="1"/>
    </xf>
    <xf numFmtId="0" fontId="27" fillId="3" borderId="5"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0" fontId="4" fillId="0" borderId="26" xfId="0" applyFont="1" applyBorder="1" applyAlignment="1" applyProtection="1">
      <alignment horizontal="left" vertical="center"/>
      <protection locked="0" hidden="1"/>
    </xf>
    <xf numFmtId="0" fontId="4" fillId="0" borderId="1" xfId="0" applyFont="1" applyBorder="1" applyAlignment="1" applyProtection="1">
      <alignment horizontal="left" vertical="center"/>
      <protection locked="0" hidden="1"/>
    </xf>
    <xf numFmtId="0" fontId="4" fillId="0" borderId="27" xfId="0" applyFont="1" applyBorder="1" applyAlignment="1" applyProtection="1">
      <alignment horizontal="left" vertical="center"/>
      <protection locked="0" hidden="1"/>
    </xf>
    <xf numFmtId="49" fontId="30" fillId="0" borderId="39" xfId="0" applyNumberFormat="1" applyFont="1" applyBorder="1" applyAlignment="1">
      <alignment horizontal="center" vertical="center" shrinkToFit="1"/>
    </xf>
    <xf numFmtId="49" fontId="30" fillId="0" borderId="39" xfId="0" applyNumberFormat="1" applyFont="1" applyBorder="1" applyAlignment="1">
      <alignment horizontal="left" vertical="center" shrinkToFit="1"/>
    </xf>
    <xf numFmtId="49" fontId="30" fillId="0" borderId="46" xfId="0" applyNumberFormat="1" applyFont="1" applyBorder="1" applyAlignment="1">
      <alignment horizontal="left" vertical="center" shrinkToFit="1"/>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10" fillId="0" borderId="10" xfId="0" applyNumberFormat="1" applyFont="1" applyBorder="1" applyAlignment="1" applyProtection="1">
      <alignment horizontal="center"/>
      <protection locked="0" hidden="1"/>
    </xf>
    <xf numFmtId="49" fontId="10" fillId="0" borderId="0" xfId="0" applyNumberFormat="1" applyFont="1" applyBorder="1" applyAlignment="1" applyProtection="1">
      <alignment horizontal="center"/>
      <protection locked="0" hidden="1"/>
    </xf>
    <xf numFmtId="49" fontId="21" fillId="3" borderId="44" xfId="0" applyNumberFormat="1" applyFont="1" applyFill="1" applyBorder="1" applyAlignment="1" applyProtection="1">
      <alignment horizont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13" fillId="0" borderId="5" xfId="0" applyNumberFormat="1" applyFont="1" applyBorder="1" applyAlignment="1" applyProtection="1">
      <alignment horizontal="left" vertical="center" shrinkToFit="1"/>
      <protection locked="0" hidden="1"/>
    </xf>
    <xf numFmtId="49" fontId="13" fillId="0" borderId="0" xfId="0" applyNumberFormat="1" applyFont="1" applyAlignment="1" applyProtection="1">
      <alignment horizontal="left" vertical="center" shrinkToFit="1"/>
      <protection locked="0" hidden="1"/>
    </xf>
    <xf numFmtId="49" fontId="13" fillId="0" borderId="4" xfId="0" applyNumberFormat="1" applyFont="1" applyBorder="1" applyAlignment="1" applyProtection="1">
      <alignment horizontal="left" vertical="center" shrinkToFit="1"/>
      <protection locked="0" hidden="1"/>
    </xf>
    <xf numFmtId="49" fontId="13" fillId="0" borderId="23" xfId="0" applyNumberFormat="1" applyFont="1" applyBorder="1" applyAlignment="1" applyProtection="1">
      <alignment horizontal="left" vertical="center" shrinkToFit="1"/>
      <protection locked="0" hidden="1"/>
    </xf>
    <xf numFmtId="49" fontId="13" fillId="0" borderId="2" xfId="0" applyNumberFormat="1" applyFont="1" applyBorder="1" applyAlignment="1" applyProtection="1">
      <alignment horizontal="left" vertical="center" shrinkToFit="1"/>
      <protection locked="0" hidden="1"/>
    </xf>
    <xf numFmtId="49" fontId="13" fillId="0" borderId="21" xfId="0" applyNumberFormat="1" applyFont="1" applyBorder="1" applyAlignment="1" applyProtection="1">
      <alignment horizontal="left" vertical="center" shrinkToFit="1"/>
      <protection locked="0" hidden="1"/>
    </xf>
    <xf numFmtId="49" fontId="1" fillId="0" borderId="9" xfId="1" applyNumberFormat="1" applyFill="1" applyBorder="1" applyAlignment="1" applyProtection="1">
      <alignment horizontal="center" vertical="center"/>
      <protection locked="0"/>
    </xf>
    <xf numFmtId="49" fontId="23" fillId="0" borderId="10" xfId="1" applyNumberFormat="1" applyFont="1" applyFill="1" applyBorder="1" applyAlignment="1" applyProtection="1">
      <alignment horizontal="center" vertical="center"/>
      <protection locked="0"/>
    </xf>
    <xf numFmtId="49" fontId="23" fillId="0" borderId="11"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49" fontId="23" fillId="0" borderId="3" xfId="1" applyNumberFormat="1" applyFont="1" applyFill="1" applyBorder="1" applyAlignment="1" applyProtection="1">
      <alignment horizontal="center" vertical="center"/>
      <protection locked="0"/>
    </xf>
    <xf numFmtId="49" fontId="23" fillId="0" borderId="7" xfId="1" applyNumberFormat="1" applyFont="1" applyFill="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8" fillId="0" borderId="22" xfId="0" applyNumberFormat="1" applyFont="1" applyBorder="1" applyAlignment="1" applyProtection="1">
      <alignment horizontal="center" vertical="center" justifyLastLine="1"/>
      <protection locked="0"/>
    </xf>
    <xf numFmtId="49" fontId="8" fillId="0" borderId="12" xfId="0" applyNumberFormat="1" applyFont="1" applyBorder="1" applyAlignment="1" applyProtection="1">
      <alignment horizontal="center" vertical="center" justifyLastLine="1"/>
      <protection locked="0"/>
    </xf>
    <xf numFmtId="49" fontId="8" fillId="0" borderId="16" xfId="0" applyNumberFormat="1" applyFont="1" applyBorder="1" applyAlignment="1" applyProtection="1">
      <alignment horizontal="center" vertical="center" justifyLastLine="1"/>
      <protection locked="0"/>
    </xf>
    <xf numFmtId="49" fontId="8" fillId="0" borderId="5" xfId="0" applyNumberFormat="1" applyFont="1" applyBorder="1" applyAlignment="1" applyProtection="1">
      <alignment horizontal="center" vertical="center" justifyLastLine="1"/>
      <protection locked="0"/>
    </xf>
    <xf numFmtId="49" fontId="8" fillId="0" borderId="0" xfId="0" applyNumberFormat="1" applyFont="1" applyAlignment="1" applyProtection="1">
      <alignment horizontal="center" vertical="center" justifyLastLine="1"/>
      <protection locked="0"/>
    </xf>
    <xf numFmtId="49" fontId="8" fillId="0" borderId="8" xfId="0" applyNumberFormat="1" applyFont="1" applyBorder="1" applyAlignment="1" applyProtection="1">
      <alignment horizontal="center" vertical="center" justifyLastLine="1"/>
      <protection locked="0"/>
    </xf>
    <xf numFmtId="49" fontId="8" fillId="0" borderId="6" xfId="0" applyNumberFormat="1" applyFont="1" applyBorder="1" applyAlignment="1" applyProtection="1">
      <alignment horizontal="center" vertical="center" justifyLastLine="1"/>
      <protection locked="0"/>
    </xf>
    <xf numFmtId="49" fontId="8" fillId="0" borderId="3" xfId="0" applyNumberFormat="1" applyFont="1" applyBorder="1" applyAlignment="1" applyProtection="1">
      <alignment horizontal="center" vertical="center" justifyLastLine="1"/>
      <protection locked="0"/>
    </xf>
    <xf numFmtId="49" fontId="8" fillId="0" borderId="24" xfId="0" applyNumberFormat="1" applyFont="1" applyBorder="1" applyAlignment="1" applyProtection="1">
      <alignment horizontal="center" vertical="center" justifyLastLine="1"/>
      <protection locked="0"/>
    </xf>
    <xf numFmtId="49" fontId="8" fillId="0" borderId="20" xfId="0" applyNumberFormat="1" applyFont="1" applyBorder="1" applyAlignment="1" applyProtection="1">
      <alignment horizontal="center" vertical="center" justifyLastLine="1"/>
      <protection locked="0" hidden="1"/>
    </xf>
    <xf numFmtId="49" fontId="8" fillId="0" borderId="12" xfId="0" applyNumberFormat="1" applyFont="1" applyBorder="1" applyAlignment="1" applyProtection="1">
      <alignment horizontal="center" vertical="center" justifyLastLine="1"/>
      <protection locked="0" hidden="1"/>
    </xf>
    <xf numFmtId="49" fontId="8" fillId="0" borderId="13" xfId="0" applyNumberFormat="1" applyFont="1" applyBorder="1" applyAlignment="1" applyProtection="1">
      <alignment horizontal="center" vertical="center" justifyLastLine="1"/>
      <protection locked="0" hidden="1"/>
    </xf>
    <xf numFmtId="49" fontId="8" fillId="0" borderId="17" xfId="0" applyNumberFormat="1" applyFont="1" applyBorder="1" applyAlignment="1" applyProtection="1">
      <alignment horizontal="center" vertical="center" justifyLastLine="1"/>
      <protection locked="0" hidden="1"/>
    </xf>
    <xf numFmtId="49" fontId="8" fillId="0" borderId="0" xfId="0" applyNumberFormat="1" applyFont="1" applyAlignment="1" applyProtection="1">
      <alignment horizontal="center" vertical="center" justifyLastLine="1"/>
      <protection locked="0" hidden="1"/>
    </xf>
    <xf numFmtId="49" fontId="8" fillId="0" borderId="4" xfId="0" applyNumberFormat="1" applyFont="1" applyBorder="1" applyAlignment="1" applyProtection="1">
      <alignment horizontal="center" vertical="center" justifyLastLine="1"/>
      <protection locked="0" hidden="1"/>
    </xf>
    <xf numFmtId="49" fontId="8" fillId="0" borderId="25" xfId="0" applyNumberFormat="1" applyFont="1" applyBorder="1" applyAlignment="1" applyProtection="1">
      <alignment horizontal="center" vertical="center" justifyLastLine="1"/>
      <protection locked="0" hidden="1"/>
    </xf>
    <xf numFmtId="49" fontId="8" fillId="0" borderId="3" xfId="0" applyNumberFormat="1" applyFont="1" applyBorder="1" applyAlignment="1" applyProtection="1">
      <alignment horizontal="center" vertical="center" justifyLastLine="1"/>
      <protection locked="0" hidden="1"/>
    </xf>
    <xf numFmtId="49" fontId="8" fillId="0" borderId="7" xfId="0" applyNumberFormat="1" applyFont="1" applyBorder="1" applyAlignment="1" applyProtection="1">
      <alignment horizontal="center" vertical="center" justifyLastLine="1"/>
      <protection locked="0" hidden="1"/>
    </xf>
    <xf numFmtId="49" fontId="22" fillId="3" borderId="9" xfId="0" applyNumberFormat="1" applyFont="1" applyFill="1" applyBorder="1" applyAlignment="1" applyProtection="1">
      <alignment horizontal="center" vertical="center"/>
      <protection locked="0" hidden="1"/>
    </xf>
    <xf numFmtId="49" fontId="22" fillId="3" borderId="10" xfId="0" applyNumberFormat="1" applyFont="1" applyFill="1" applyBorder="1" applyAlignment="1" applyProtection="1">
      <alignment horizontal="center" vertical="center"/>
      <protection locked="0" hidden="1"/>
    </xf>
    <xf numFmtId="49" fontId="22" fillId="3" borderId="6" xfId="0" applyNumberFormat="1" applyFont="1" applyFill="1" applyBorder="1" applyAlignment="1" applyProtection="1">
      <alignment horizontal="center" vertical="center"/>
      <protection locked="0" hidden="1"/>
    </xf>
    <xf numFmtId="49" fontId="22" fillId="3" borderId="3" xfId="0" applyNumberFormat="1" applyFont="1" applyFill="1" applyBorder="1" applyAlignment="1" applyProtection="1">
      <alignment horizontal="center" vertical="center"/>
      <protection locked="0" hidden="1"/>
    </xf>
    <xf numFmtId="49" fontId="28" fillId="3" borderId="22" xfId="0" applyNumberFormat="1" applyFont="1" applyFill="1" applyBorder="1" applyAlignment="1" applyProtection="1">
      <alignment horizontal="center" vertical="center" wrapText="1"/>
      <protection locked="0" hidden="1"/>
    </xf>
    <xf numFmtId="49" fontId="28" fillId="3" borderId="12" xfId="0" applyNumberFormat="1" applyFont="1" applyFill="1" applyBorder="1" applyAlignment="1" applyProtection="1">
      <alignment horizontal="center" vertical="center" wrapText="1"/>
      <protection locked="0" hidden="1"/>
    </xf>
    <xf numFmtId="49" fontId="28" fillId="3" borderId="16" xfId="0" applyNumberFormat="1" applyFont="1" applyFill="1" applyBorder="1" applyAlignment="1" applyProtection="1">
      <alignment horizontal="center" vertical="center" wrapText="1"/>
      <protection locked="0" hidden="1"/>
    </xf>
    <xf numFmtId="49" fontId="28" fillId="3" borderId="6" xfId="0" applyNumberFormat="1" applyFont="1" applyFill="1" applyBorder="1" applyAlignment="1" applyProtection="1">
      <alignment horizontal="center" vertical="center" wrapText="1"/>
      <protection locked="0" hidden="1"/>
    </xf>
    <xf numFmtId="49" fontId="28" fillId="3" borderId="3" xfId="0" applyNumberFormat="1" applyFont="1" applyFill="1" applyBorder="1" applyAlignment="1" applyProtection="1">
      <alignment horizontal="center" vertical="center" wrapText="1"/>
      <protection locked="0" hidden="1"/>
    </xf>
    <xf numFmtId="49" fontId="28" fillId="3" borderId="24" xfId="0" applyNumberFormat="1" applyFont="1" applyFill="1" applyBorder="1" applyAlignment="1" applyProtection="1">
      <alignment horizontal="center" vertical="center" wrapText="1"/>
      <protection locked="0" hidden="1"/>
    </xf>
    <xf numFmtId="49" fontId="7" fillId="0" borderId="20" xfId="0" applyNumberFormat="1" applyFont="1" applyBorder="1" applyAlignment="1" applyProtection="1">
      <alignment horizontal="left" vertical="center"/>
      <protection locked="0" hidden="1"/>
    </xf>
    <xf numFmtId="49" fontId="7" fillId="0" borderId="12" xfId="0" applyNumberFormat="1" applyFont="1" applyBorder="1" applyAlignment="1" applyProtection="1">
      <alignment horizontal="left" vertical="center"/>
      <protection locked="0" hidden="1"/>
    </xf>
    <xf numFmtId="49" fontId="7" fillId="0" borderId="13" xfId="0" applyNumberFormat="1" applyFont="1" applyBorder="1" applyAlignment="1" applyProtection="1">
      <alignment horizontal="left" vertical="center"/>
      <protection locked="0" hidden="1"/>
    </xf>
    <xf numFmtId="49" fontId="7" fillId="0" borderId="25" xfId="0" applyNumberFormat="1" applyFont="1" applyBorder="1" applyAlignment="1" applyProtection="1">
      <alignment horizontal="left" vertical="center"/>
      <protection locked="0" hidden="1"/>
    </xf>
    <xf numFmtId="49" fontId="7" fillId="0" borderId="3" xfId="0" applyNumberFormat="1" applyFont="1" applyBorder="1" applyAlignment="1" applyProtection="1">
      <alignment horizontal="left" vertical="center"/>
      <protection locked="0" hidden="1"/>
    </xf>
    <xf numFmtId="49" fontId="7" fillId="0" borderId="7" xfId="0" applyNumberFormat="1" applyFont="1" applyBorder="1" applyAlignment="1" applyProtection="1">
      <alignment horizontal="left" vertical="center"/>
      <protection locked="0" hidden="1"/>
    </xf>
    <xf numFmtId="49" fontId="4" fillId="3" borderId="34" xfId="0" applyNumberFormat="1" applyFont="1" applyFill="1" applyBorder="1" applyAlignment="1" applyProtection="1">
      <alignment horizontal="center" vertical="center"/>
      <protection locked="0" hidden="1"/>
    </xf>
    <xf numFmtId="49" fontId="4" fillId="3" borderId="35" xfId="0" applyNumberFormat="1" applyFont="1" applyFill="1" applyBorder="1" applyAlignment="1" applyProtection="1">
      <alignment horizontal="center" vertical="center"/>
      <protection locked="0" hidden="1"/>
    </xf>
    <xf numFmtId="49" fontId="4" fillId="3" borderId="36" xfId="0" applyNumberFormat="1" applyFont="1" applyFill="1" applyBorder="1" applyAlignment="1" applyProtection="1">
      <alignment horizontal="center" vertical="center"/>
      <protection locked="0" hidden="1"/>
    </xf>
    <xf numFmtId="49" fontId="13" fillId="0" borderId="9"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0" fontId="39" fillId="0" borderId="0" xfId="0" applyFont="1" applyAlignment="1">
      <alignment horizontal="left" vertical="top"/>
    </xf>
    <xf numFmtId="49" fontId="4" fillId="0" borderId="5" xfId="0" applyNumberFormat="1" applyFont="1" applyBorder="1" applyAlignment="1" applyProtection="1">
      <alignment horizontal="center" wrapText="1"/>
      <protection locked="0" hidden="1"/>
    </xf>
    <xf numFmtId="49" fontId="4" fillId="0" borderId="0" xfId="0" applyNumberFormat="1" applyFont="1" applyBorder="1" applyAlignment="1" applyProtection="1">
      <alignment horizontal="center" wrapText="1"/>
      <protection locked="0" hidden="1"/>
    </xf>
    <xf numFmtId="49" fontId="4" fillId="0" borderId="4" xfId="0" applyNumberFormat="1" applyFont="1" applyBorder="1" applyAlignment="1" applyProtection="1">
      <alignment horizontal="center" wrapText="1"/>
      <protection locked="0" hidden="1"/>
    </xf>
    <xf numFmtId="49" fontId="4" fillId="0" borderId="6" xfId="0" applyNumberFormat="1" applyFont="1" applyBorder="1" applyAlignment="1" applyProtection="1">
      <alignment horizontal="center" wrapText="1"/>
      <protection locked="0" hidden="1"/>
    </xf>
    <xf numFmtId="49" fontId="4" fillId="0" borderId="3" xfId="0" applyNumberFormat="1" applyFont="1" applyBorder="1" applyAlignment="1" applyProtection="1">
      <alignment horizontal="center" wrapText="1"/>
      <protection locked="0" hidden="1"/>
    </xf>
    <xf numFmtId="49" fontId="4" fillId="0" borderId="7" xfId="0" applyNumberFormat="1" applyFont="1" applyBorder="1" applyAlignment="1" applyProtection="1">
      <alignment horizontal="center" wrapText="1"/>
      <protection locked="0" hidden="1"/>
    </xf>
    <xf numFmtId="49" fontId="13" fillId="0" borderId="20"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49" fontId="13" fillId="0" borderId="18" xfId="0" applyNumberFormat="1" applyFont="1" applyBorder="1" applyAlignment="1">
      <alignment horizontal="center" vertical="center" shrinkToFit="1"/>
    </xf>
    <xf numFmtId="49" fontId="13" fillId="0" borderId="2"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49" fontId="30" fillId="0" borderId="53" xfId="0" applyNumberFormat="1" applyFont="1" applyBorder="1" applyAlignment="1">
      <alignment horizontal="center" vertical="center" shrinkToFit="1"/>
    </xf>
    <xf numFmtId="49" fontId="30" fillId="0" borderId="45" xfId="0" applyNumberFormat="1" applyFont="1" applyBorder="1" applyAlignment="1">
      <alignment horizontal="center" vertical="center" shrinkToFit="1"/>
    </xf>
    <xf numFmtId="49" fontId="30" fillId="0" borderId="49" xfId="0" applyNumberFormat="1" applyFont="1" applyBorder="1" applyAlignment="1">
      <alignment horizontal="center" vertical="center" shrinkToFit="1"/>
    </xf>
    <xf numFmtId="49" fontId="30" fillId="0" borderId="50" xfId="0" applyNumberFormat="1" applyFont="1" applyBorder="1" applyAlignment="1">
      <alignment horizontal="center" vertical="center" shrinkToFit="1"/>
    </xf>
    <xf numFmtId="49" fontId="30" fillId="0" borderId="50" xfId="0" applyNumberFormat="1" applyFont="1" applyBorder="1" applyAlignment="1">
      <alignment horizontal="left" vertical="center" shrinkToFit="1"/>
    </xf>
    <xf numFmtId="49" fontId="30" fillId="0" borderId="51" xfId="0" applyNumberFormat="1" applyFont="1" applyBorder="1" applyAlignment="1">
      <alignment horizontal="left" vertical="center" shrinkToFit="1"/>
    </xf>
    <xf numFmtId="49" fontId="14" fillId="0" borderId="0" xfId="0" applyNumberFormat="1" applyFont="1" applyFill="1" applyBorder="1" applyAlignment="1">
      <alignment horizontal="left" vertical="center"/>
    </xf>
    <xf numFmtId="0" fontId="15" fillId="0" borderId="0" xfId="0" applyNumberFormat="1" applyFont="1" applyFill="1" applyBorder="1" applyAlignment="1">
      <alignment horizontal="center" vertical="center"/>
    </xf>
  </cellXfs>
  <cellStyles count="2">
    <cellStyle name="ハイパーリンク" xfId="1" builtinId="8"/>
    <cellStyle name="標準" xfId="0" builtinId="0"/>
  </cellStyles>
  <dxfs count="10">
    <dxf>
      <font>
        <color theme="1"/>
      </font>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32845</xdr:colOff>
      <xdr:row>7</xdr:row>
      <xdr:rowOff>21896</xdr:rowOff>
    </xdr:from>
    <xdr:ext cx="184731" cy="264560"/>
    <xdr:sp macro="" textlink="">
      <xdr:nvSpPr>
        <xdr:cNvPr id="2" name="テキスト ボックス 1">
          <a:extLst>
            <a:ext uri="{FF2B5EF4-FFF2-40B4-BE49-F238E27FC236}">
              <a16:creationId xmlns:a16="http://schemas.microsoft.com/office/drawing/2014/main" id="{E768915D-237C-4624-ACAA-627D8C16C20A}"/>
            </a:ext>
          </a:extLst>
        </xdr:cNvPr>
        <xdr:cNvSpPr txBox="1"/>
      </xdr:nvSpPr>
      <xdr:spPr>
        <a:xfrm>
          <a:off x="1175845" y="1126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0</xdr:colOff>
      <xdr:row>7</xdr:row>
      <xdr:rowOff>0</xdr:rowOff>
    </xdr:from>
    <xdr:ext cx="184731" cy="264560"/>
    <xdr:sp macro="" textlink="">
      <xdr:nvSpPr>
        <xdr:cNvPr id="3" name="テキスト ボックス 2">
          <a:extLst>
            <a:ext uri="{FF2B5EF4-FFF2-40B4-BE49-F238E27FC236}">
              <a16:creationId xmlns:a16="http://schemas.microsoft.com/office/drawing/2014/main" id="{206C2092-B227-4203-AFA2-FB5595C90400}"/>
            </a:ext>
          </a:extLst>
        </xdr:cNvPr>
        <xdr:cNvSpPr txBox="1"/>
      </xdr:nvSpPr>
      <xdr:spPr>
        <a:xfrm>
          <a:off x="3403600" y="110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32845</xdr:colOff>
      <xdr:row>7</xdr:row>
      <xdr:rowOff>21896</xdr:rowOff>
    </xdr:from>
    <xdr:ext cx="184731" cy="264560"/>
    <xdr:sp macro="" textlink="">
      <xdr:nvSpPr>
        <xdr:cNvPr id="4" name="テキスト ボックス 3">
          <a:extLst>
            <a:ext uri="{FF2B5EF4-FFF2-40B4-BE49-F238E27FC236}">
              <a16:creationId xmlns:a16="http://schemas.microsoft.com/office/drawing/2014/main" id="{D627F6F0-BCB9-458C-B41B-6CA0505666FA}"/>
            </a:ext>
          </a:extLst>
        </xdr:cNvPr>
        <xdr:cNvSpPr txBox="1"/>
      </xdr:nvSpPr>
      <xdr:spPr>
        <a:xfrm>
          <a:off x="1175845" y="1126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32845</xdr:colOff>
      <xdr:row>7</xdr:row>
      <xdr:rowOff>21896</xdr:rowOff>
    </xdr:from>
    <xdr:ext cx="184731" cy="264560"/>
    <xdr:sp macro="" textlink="">
      <xdr:nvSpPr>
        <xdr:cNvPr id="5" name="テキスト ボックス 4">
          <a:extLst>
            <a:ext uri="{FF2B5EF4-FFF2-40B4-BE49-F238E27FC236}">
              <a16:creationId xmlns:a16="http://schemas.microsoft.com/office/drawing/2014/main" id="{8037CB47-F87B-4477-A692-5424481AD5C9}"/>
            </a:ext>
          </a:extLst>
        </xdr:cNvPr>
        <xdr:cNvSpPr txBox="1"/>
      </xdr:nvSpPr>
      <xdr:spPr>
        <a:xfrm>
          <a:off x="1175845" y="1126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GK82"/>
  <sheetViews>
    <sheetView showGridLines="0" tabSelected="1" view="pageBreakPreview" zoomScale="75" zoomScaleNormal="75" zoomScaleSheetLayoutView="75" workbookViewId="0">
      <selection activeCell="BJ13" sqref="BJ13"/>
    </sheetView>
  </sheetViews>
  <sheetFormatPr defaultColWidth="1.625" defaultRowHeight="12" customHeight="1" x14ac:dyDescent="0.15"/>
  <cols>
    <col min="1" max="3" width="1.75" style="1" customWidth="1"/>
    <col min="4" max="4" width="3.5" style="1" customWidth="1"/>
    <col min="5" max="6" width="1.75" style="1" customWidth="1"/>
    <col min="7" max="7" width="2.25" style="1" customWidth="1"/>
    <col min="8" max="12" width="1.75" style="1" customWidth="1"/>
    <col min="13" max="13" width="0.375" style="1" customWidth="1"/>
    <col min="14" max="31" width="1.75" style="1" customWidth="1"/>
    <col min="32" max="32" width="3" style="1" customWidth="1"/>
    <col min="33" max="53" width="1.75" style="1" customWidth="1"/>
    <col min="54" max="57" width="1.75" style="2" customWidth="1"/>
    <col min="58" max="58" width="2.875" style="1" customWidth="1"/>
    <col min="59" max="66" width="1.75" style="1" customWidth="1"/>
    <col min="67" max="67" width="1.625" style="1" customWidth="1"/>
    <col min="68" max="68" width="3" style="1" customWidth="1"/>
    <col min="69" max="104" width="1.75" style="1" customWidth="1"/>
    <col min="105" max="105" width="3.5" style="1" customWidth="1"/>
    <col min="106" max="108" width="1.75" style="1" customWidth="1"/>
    <col min="109" max="109" width="1.75" style="76" customWidth="1"/>
    <col min="110" max="110" width="7.25" style="76" customWidth="1"/>
    <col min="111" max="111" width="1.75" style="76" customWidth="1"/>
    <col min="112" max="112" width="3.125" style="81" customWidth="1"/>
    <col min="113" max="113" width="6" style="81" customWidth="1"/>
    <col min="114" max="114" width="11.125" style="82" customWidth="1"/>
    <col min="115" max="115" width="9.375" style="83" customWidth="1"/>
    <col min="116" max="116" width="6" style="84" customWidth="1"/>
    <col min="117" max="117" width="6.625" style="81" customWidth="1"/>
    <col min="118" max="118" width="10.5" style="81" customWidth="1"/>
    <col min="119" max="120" width="1.625" style="81" customWidth="1"/>
    <col min="121" max="121" width="13.5" style="81" customWidth="1"/>
    <col min="122" max="122" width="38.625" style="81" customWidth="1"/>
    <col min="123" max="123" width="10.125" style="81" customWidth="1"/>
    <col min="124" max="135" width="1.625" style="81" customWidth="1"/>
    <col min="136" max="149" width="1.625" style="76" customWidth="1"/>
    <col min="150" max="193" width="1.625" style="76"/>
    <col min="194" max="16384" width="1.625" style="1"/>
  </cols>
  <sheetData>
    <row r="1" spans="1:193" ht="12" customHeight="1" x14ac:dyDescent="0.15">
      <c r="A1" s="131" t="e" cm="1">
        <f t="array" ref="A1">_xlfn.SWITCH(L2,DR47,27,DR48,29,DR49,30,DR50,31,DR51,32,DR52,33,DR53,34,DR54,36,DR55,38,DR56,39,DR57,41,DR58,42,DR59,43,DR60,44,DR61,45,DR62,46,DR64,50,DR65,51,DR66,52,DR67,53,DR68,54,DR69,55,DR71,61,DR72,57,DR73,59,DR74,60,DR75,63,DR76,58,DR77,69,DR78,62,DR79,65,DR80,70,DR81,67)</f>
        <v>#N/A</v>
      </c>
      <c r="B1" s="132"/>
      <c r="C1" s="13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0"/>
      <c r="AS1" s="289" t="s">
        <v>223</v>
      </c>
      <c r="AT1" s="277"/>
      <c r="AU1" s="278"/>
      <c r="AV1" s="290" t="s">
        <v>113</v>
      </c>
      <c r="AW1" s="291"/>
      <c r="AX1" s="291"/>
      <c r="AY1" s="291"/>
      <c r="AZ1" s="291"/>
      <c r="BA1" s="291"/>
      <c r="BB1" s="291"/>
      <c r="BC1" s="291"/>
      <c r="BD1" s="291"/>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J1" s="82">
        <f>IF(W13="","",DATEVALUE(DK1&amp;M13&amp;"/"&amp;R13&amp;"/"&amp;W13))</f>
        <v>51136</v>
      </c>
      <c r="DK1" s="83" t="str">
        <f>IF(W13="","",VLOOKUP(H13,DL:DM,2,0))</f>
        <v>H</v>
      </c>
      <c r="DL1" s="84" t="s">
        <v>35</v>
      </c>
      <c r="DM1" s="81" t="s">
        <v>36</v>
      </c>
      <c r="DN1" s="85" t="str">
        <f>IF(COUNTIF(L2,"*】*")&gt;0,MID(L2,FIND("【",L2)+1,FIND("】",L2)-FIND("【",L2)-1),"")</f>
        <v>登録室</v>
      </c>
      <c r="DS1" s="81" t="s">
        <v>108</v>
      </c>
    </row>
    <row r="2" spans="1:193" ht="12" customHeight="1" x14ac:dyDescent="0.15">
      <c r="A2" s="134"/>
      <c r="B2" s="135"/>
      <c r="C2" s="136"/>
      <c r="D2" s="264" t="s">
        <v>32</v>
      </c>
      <c r="E2" s="264"/>
      <c r="F2" s="264"/>
      <c r="G2" s="264"/>
      <c r="H2" s="264"/>
      <c r="I2" s="264"/>
      <c r="J2" s="264"/>
      <c r="K2" s="11"/>
      <c r="L2" s="265" t="s">
        <v>168</v>
      </c>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7"/>
      <c r="AM2" s="288" t="s">
        <v>33</v>
      </c>
      <c r="AN2" s="264"/>
      <c r="AO2" s="264"/>
      <c r="AP2" s="264"/>
      <c r="AQ2" s="11"/>
      <c r="AR2" s="10"/>
      <c r="AS2" s="155"/>
      <c r="AT2" s="156"/>
      <c r="AU2" s="157"/>
      <c r="AV2" s="290"/>
      <c r="AW2" s="291"/>
      <c r="AX2" s="291"/>
      <c r="AY2" s="291"/>
      <c r="AZ2" s="291"/>
      <c r="BA2" s="291"/>
      <c r="BB2" s="291"/>
      <c r="BC2" s="291"/>
      <c r="BD2" s="291"/>
      <c r="BE2" s="3"/>
      <c r="BF2" s="391" t="s">
        <v>137</v>
      </c>
      <c r="BG2" s="391"/>
      <c r="BH2" s="391"/>
      <c r="BI2" s="391"/>
      <c r="BJ2" s="391"/>
      <c r="BK2" s="391"/>
      <c r="BL2" s="391"/>
      <c r="BM2" s="391"/>
      <c r="BN2" s="391"/>
      <c r="BO2" s="391"/>
      <c r="BP2" s="391"/>
      <c r="BQ2" s="8"/>
      <c r="BR2" s="392" t="str">
        <f>IF(COUNTIF(DH5:DH9,L2)&gt;0,"↓以下の応募分野について記載ください","↓今回の応募官職では、以下に関する事項は記載不要です")</f>
        <v>↓今回の応募官職では、以下に関する事項は記載不要です</v>
      </c>
      <c r="BS2" s="392"/>
      <c r="BT2" s="392"/>
      <c r="BU2" s="392"/>
      <c r="BV2" s="392"/>
      <c r="BW2" s="392"/>
      <c r="BX2" s="392"/>
      <c r="BY2" s="392"/>
      <c r="BZ2" s="392"/>
      <c r="CA2" s="392"/>
      <c r="CB2" s="392"/>
      <c r="CC2" s="392"/>
      <c r="CD2" s="392"/>
      <c r="CE2" s="392"/>
      <c r="CF2" s="392"/>
      <c r="CG2" s="392"/>
      <c r="CH2" s="392"/>
      <c r="CI2" s="392"/>
      <c r="CJ2" s="392"/>
      <c r="CK2" s="392"/>
      <c r="CL2" s="392"/>
      <c r="CM2" s="392"/>
      <c r="CN2" s="392"/>
      <c r="CO2" s="392"/>
      <c r="CP2" s="392"/>
      <c r="CQ2" s="392"/>
      <c r="CR2" s="392"/>
      <c r="CS2" s="392"/>
      <c r="CT2" s="392"/>
      <c r="CU2" s="392"/>
      <c r="CV2" s="392"/>
      <c r="CW2" s="392"/>
      <c r="CX2" s="392"/>
      <c r="CY2" s="392"/>
      <c r="CZ2" s="392"/>
      <c r="DA2" s="392"/>
      <c r="DB2" s="8"/>
      <c r="DC2" s="78"/>
      <c r="DJ2" s="82">
        <f ca="1">IF(W13="","",TODAY())</f>
        <v>45894</v>
      </c>
      <c r="DK2" s="82"/>
      <c r="DL2" s="84" t="s">
        <v>37</v>
      </c>
      <c r="DM2" s="81" t="s">
        <v>38</v>
      </c>
      <c r="DS2" s="86" t="s">
        <v>47</v>
      </c>
    </row>
    <row r="3" spans="1:193" ht="12" customHeight="1" x14ac:dyDescent="0.15">
      <c r="A3" s="137"/>
      <c r="B3" s="138"/>
      <c r="C3" s="139"/>
      <c r="D3" s="264"/>
      <c r="E3" s="264"/>
      <c r="F3" s="264"/>
      <c r="G3" s="264"/>
      <c r="H3" s="264"/>
      <c r="I3" s="264"/>
      <c r="J3" s="264"/>
      <c r="K3" s="11"/>
      <c r="L3" s="268"/>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70"/>
      <c r="AM3" s="288"/>
      <c r="AN3" s="264"/>
      <c r="AO3" s="264"/>
      <c r="AP3" s="264"/>
      <c r="AQ3" s="10"/>
      <c r="AR3" s="10"/>
      <c r="AS3" s="13"/>
      <c r="AT3" s="7"/>
      <c r="AU3" s="7"/>
      <c r="AV3" s="7"/>
      <c r="AW3" s="13"/>
      <c r="AX3" s="13"/>
      <c r="AY3" s="13"/>
      <c r="AZ3" s="13"/>
      <c r="BA3" s="13"/>
      <c r="BB3" s="12"/>
      <c r="BD3" s="3"/>
      <c r="BE3" s="3"/>
      <c r="BF3" s="391"/>
      <c r="BG3" s="391"/>
      <c r="BH3" s="391"/>
      <c r="BI3" s="391"/>
      <c r="BJ3" s="391"/>
      <c r="BK3" s="391"/>
      <c r="BL3" s="391"/>
      <c r="BM3" s="391"/>
      <c r="BN3" s="391"/>
      <c r="BO3" s="391"/>
      <c r="BP3" s="391"/>
      <c r="BQ3" s="8"/>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8"/>
      <c r="DC3" s="78"/>
      <c r="DJ3" s="82" t="str">
        <f>ASC(J15)&amp;"ｰ"&amp;ASC(O15)</f>
        <v>100ｰ8915</v>
      </c>
      <c r="DL3" s="83"/>
      <c r="DM3" s="87"/>
      <c r="DN3" s="87"/>
      <c r="DS3" s="86" t="s">
        <v>48</v>
      </c>
    </row>
    <row r="4" spans="1:193" ht="12" customHeight="1" x14ac:dyDescent="0.15">
      <c r="A4" s="10"/>
      <c r="B4" s="10"/>
      <c r="C4" s="10"/>
      <c r="D4" s="271" t="s">
        <v>39</v>
      </c>
      <c r="E4" s="271"/>
      <c r="F4" s="271"/>
      <c r="G4" s="271"/>
      <c r="H4" s="271"/>
      <c r="I4" s="271"/>
      <c r="J4" s="271"/>
      <c r="K4" s="14"/>
      <c r="L4" s="26" t="str">
        <f>IF(COUNTIF(L2, "*【〇〇*"), "※希望課室名を〇〇の中に記載ください", "")</f>
        <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6"/>
      <c r="AS4" s="28"/>
      <c r="AT4" s="57"/>
      <c r="AU4" s="57"/>
      <c r="AV4" s="57"/>
      <c r="AW4" s="57"/>
      <c r="AX4" s="57"/>
      <c r="AY4" s="57"/>
      <c r="AZ4" s="57"/>
      <c r="BA4" s="58"/>
      <c r="BB4" s="12"/>
      <c r="BD4" s="3"/>
      <c r="BE4" s="3"/>
      <c r="BF4" s="68"/>
      <c r="BG4" s="210" t="s">
        <v>159</v>
      </c>
      <c r="BH4" s="211"/>
      <c r="BI4" s="211"/>
      <c r="BJ4" s="211"/>
      <c r="BK4" s="211"/>
      <c r="BL4" s="211"/>
      <c r="BM4" s="211"/>
      <c r="BN4" s="211"/>
      <c r="BO4" s="214"/>
      <c r="BP4" s="214"/>
      <c r="BQ4" s="215"/>
      <c r="BR4" s="229" t="s">
        <v>160</v>
      </c>
      <c r="BS4" s="229"/>
      <c r="BT4" s="229"/>
      <c r="BU4" s="229"/>
      <c r="BV4" s="229"/>
      <c r="BW4" s="229"/>
      <c r="BX4" s="229"/>
      <c r="BY4" s="229"/>
      <c r="BZ4" s="229"/>
      <c r="CA4" s="229"/>
      <c r="CB4" s="230"/>
      <c r="CC4" s="208"/>
      <c r="CD4" s="209"/>
      <c r="CE4" s="209"/>
      <c r="CF4" s="209"/>
      <c r="CG4" s="209"/>
      <c r="CH4" s="209"/>
      <c r="CI4" s="209"/>
      <c r="CJ4" s="209"/>
      <c r="CK4" s="228"/>
      <c r="CL4" s="228"/>
      <c r="CM4" s="228"/>
      <c r="CN4" s="228"/>
      <c r="CO4" s="228"/>
      <c r="CP4" s="228"/>
      <c r="CQ4" s="228"/>
      <c r="CR4" s="228"/>
      <c r="CS4" s="228"/>
      <c r="CT4" s="228"/>
      <c r="CU4" s="228"/>
      <c r="CV4" s="228"/>
      <c r="CW4" s="228"/>
      <c r="CX4" s="228"/>
      <c r="CY4" s="228"/>
      <c r="CZ4" s="228"/>
      <c r="DA4" s="228"/>
      <c r="DB4" s="228"/>
      <c r="DC4" s="79"/>
      <c r="DD4" s="79"/>
      <c r="DE4" s="68"/>
      <c r="DJ4" s="82" t="str">
        <f>DBCS(H17)</f>
        <v>東京都千代田区霞が関三丁目４番３</v>
      </c>
      <c r="DN4" s="85" t="str">
        <f>IF(COUNTIF(L2,"*】*")&gt;0,MID(L2,FIND("】",L2)+1,1000),L2)</f>
        <v>法務調査員</v>
      </c>
      <c r="DS4" s="86" t="s">
        <v>49</v>
      </c>
    </row>
    <row r="5" spans="1:193" ht="12.75" customHeight="1" x14ac:dyDescent="0.15">
      <c r="A5" s="10"/>
      <c r="B5" s="10"/>
      <c r="C5" s="10"/>
      <c r="D5" s="271"/>
      <c r="E5" s="271"/>
      <c r="F5" s="271"/>
      <c r="G5" s="271"/>
      <c r="H5" s="271"/>
      <c r="I5" s="271"/>
      <c r="J5" s="271"/>
      <c r="K5" s="14"/>
      <c r="L5" s="15"/>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6"/>
      <c r="AS5" s="205" t="s">
        <v>25</v>
      </c>
      <c r="AT5" s="206"/>
      <c r="AU5" s="206"/>
      <c r="AV5" s="206"/>
      <c r="AW5" s="206"/>
      <c r="AX5" s="206"/>
      <c r="AY5" s="206"/>
      <c r="AZ5" s="206"/>
      <c r="BA5" s="207"/>
      <c r="BB5" s="12"/>
      <c r="BD5" s="3"/>
      <c r="BE5" s="3"/>
      <c r="BF5" s="68"/>
      <c r="BG5" s="212"/>
      <c r="BH5" s="213"/>
      <c r="BI5" s="213"/>
      <c r="BJ5" s="213"/>
      <c r="BK5" s="213"/>
      <c r="BL5" s="213"/>
      <c r="BM5" s="213"/>
      <c r="BN5" s="213"/>
      <c r="BO5" s="216"/>
      <c r="BP5" s="216"/>
      <c r="BQ5" s="217"/>
      <c r="BR5" s="231"/>
      <c r="BS5" s="231"/>
      <c r="BT5" s="231"/>
      <c r="BU5" s="231"/>
      <c r="BV5" s="231"/>
      <c r="BW5" s="231"/>
      <c r="BX5" s="231"/>
      <c r="BY5" s="231"/>
      <c r="BZ5" s="231"/>
      <c r="CA5" s="231"/>
      <c r="CB5" s="232"/>
      <c r="CC5" s="208"/>
      <c r="CD5" s="209"/>
      <c r="CE5" s="209"/>
      <c r="CF5" s="209"/>
      <c r="CG5" s="209"/>
      <c r="CH5" s="209"/>
      <c r="CI5" s="209"/>
      <c r="CJ5" s="209"/>
      <c r="CK5" s="228"/>
      <c r="CL5" s="228"/>
      <c r="CM5" s="228"/>
      <c r="CN5" s="228"/>
      <c r="CO5" s="228"/>
      <c r="CP5" s="228"/>
      <c r="CQ5" s="228"/>
      <c r="CR5" s="228"/>
      <c r="CS5" s="228"/>
      <c r="CT5" s="228"/>
      <c r="CU5" s="228"/>
      <c r="CV5" s="228"/>
      <c r="CW5" s="228"/>
      <c r="CX5" s="228"/>
      <c r="CY5" s="228"/>
      <c r="CZ5" s="228"/>
      <c r="DA5" s="228"/>
      <c r="DB5" s="228"/>
      <c r="DC5" s="79"/>
      <c r="DD5" s="79"/>
      <c r="DE5" s="68"/>
      <c r="DH5" s="81" t="s">
        <v>132</v>
      </c>
      <c r="DJ5" s="82" t="str">
        <f>DBCS(M19)</f>
        <v>パテントハイツＸＸＸ</v>
      </c>
      <c r="DK5" s="83" t="str">
        <f>IF(BR4="","",BR4)</f>
        <v>※選択してください※</v>
      </c>
      <c r="DL5" s="83" t="str">
        <f>IF(CK4="","",CK4)</f>
        <v/>
      </c>
      <c r="DS5" s="86" t="s">
        <v>50</v>
      </c>
    </row>
    <row r="6" spans="1:193" ht="12" customHeight="1" x14ac:dyDescent="0.15">
      <c r="A6" s="10"/>
      <c r="B6" s="10"/>
      <c r="C6" s="10"/>
      <c r="D6" s="27"/>
      <c r="E6" s="27"/>
      <c r="F6" s="27"/>
      <c r="G6" s="27"/>
      <c r="H6" s="28"/>
      <c r="I6" s="28"/>
      <c r="J6" s="28"/>
      <c r="K6" s="28"/>
      <c r="L6" s="28"/>
      <c r="M6" s="28"/>
      <c r="N6" s="28"/>
      <c r="O6" s="28"/>
      <c r="P6" s="28"/>
      <c r="Q6" s="28"/>
      <c r="R6" s="28"/>
      <c r="S6" s="28"/>
      <c r="T6" s="28"/>
      <c r="U6" s="28"/>
      <c r="V6" s="28"/>
      <c r="W6" s="28"/>
      <c r="X6" s="28"/>
      <c r="Y6" s="28"/>
      <c r="Z6" s="28"/>
      <c r="AA6" s="153" t="s">
        <v>34</v>
      </c>
      <c r="AB6" s="153"/>
      <c r="AC6" s="153"/>
      <c r="AD6" s="204" t="s">
        <v>173</v>
      </c>
      <c r="AE6" s="204"/>
      <c r="AF6" s="204" t="s">
        <v>0</v>
      </c>
      <c r="AG6" s="204"/>
      <c r="AH6" s="204"/>
      <c r="AI6" s="204"/>
      <c r="AJ6" s="204" t="s">
        <v>1</v>
      </c>
      <c r="AK6" s="204"/>
      <c r="AL6" s="204"/>
      <c r="AM6" s="204"/>
      <c r="AN6" s="153" t="s">
        <v>2</v>
      </c>
      <c r="AO6" s="153"/>
      <c r="AP6" s="153"/>
      <c r="AQ6" s="153"/>
      <c r="AR6" s="16"/>
      <c r="AS6" s="205"/>
      <c r="AT6" s="206"/>
      <c r="AU6" s="206"/>
      <c r="AV6" s="206"/>
      <c r="AW6" s="206"/>
      <c r="AX6" s="206"/>
      <c r="AY6" s="206"/>
      <c r="AZ6" s="206"/>
      <c r="BA6" s="207"/>
      <c r="BB6" s="12"/>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78"/>
      <c r="DH6" s="81" t="s">
        <v>133</v>
      </c>
      <c r="DJ6" s="82" t="str">
        <f>SUBSTITUTE(SUBSTITUTE(H7,"　","")," ","")</f>
        <v>とっきょ</v>
      </c>
      <c r="DK6" s="82" t="str">
        <f>SUBSTITUTE(SUBSTITUTE(Y7,"　","")," ","")</f>
        <v>はなこ</v>
      </c>
      <c r="DL6" s="82" t="str">
        <f>DJ6&amp;"　"&amp;DK6</f>
        <v>とっきょ　はなこ</v>
      </c>
      <c r="DS6" s="86" t="s">
        <v>51</v>
      </c>
    </row>
    <row r="7" spans="1:193" ht="13.5" customHeight="1" x14ac:dyDescent="0.15">
      <c r="A7" s="10"/>
      <c r="B7" s="10"/>
      <c r="C7" s="10"/>
      <c r="D7" s="221" t="s">
        <v>40</v>
      </c>
      <c r="E7" s="222"/>
      <c r="F7" s="222"/>
      <c r="G7" s="223"/>
      <c r="H7" s="286" t="s" ph="1">
        <v>171</v>
      </c>
      <c r="I7" s="219" ph="1"/>
      <c r="J7" s="219" ph="1"/>
      <c r="K7" s="219" ph="1"/>
      <c r="L7" s="219" ph="1"/>
      <c r="M7" s="219" ph="1"/>
      <c r="N7" s="219" ph="1"/>
      <c r="O7" s="219" ph="1"/>
      <c r="P7" s="219" ph="1"/>
      <c r="Q7" s="219" ph="1"/>
      <c r="R7" s="219" ph="1"/>
      <c r="S7" s="219" ph="1"/>
      <c r="T7" s="219" ph="1"/>
      <c r="U7" s="219" ph="1"/>
      <c r="V7" s="219" ph="1"/>
      <c r="W7" s="219" ph="1"/>
      <c r="X7" s="287" ph="1"/>
      <c r="Y7" s="218" t="s">
        <v>172</v>
      </c>
      <c r="Z7" s="219"/>
      <c r="AA7" s="219"/>
      <c r="AB7" s="219"/>
      <c r="AC7" s="219"/>
      <c r="AD7" s="219"/>
      <c r="AE7" s="219"/>
      <c r="AF7" s="219"/>
      <c r="AG7" s="219"/>
      <c r="AH7" s="219"/>
      <c r="AI7" s="219"/>
      <c r="AJ7" s="219"/>
      <c r="AK7" s="219"/>
      <c r="AL7" s="219"/>
      <c r="AM7" s="219"/>
      <c r="AN7" s="219"/>
      <c r="AO7" s="219"/>
      <c r="AP7" s="219"/>
      <c r="AQ7" s="220"/>
      <c r="AR7" s="16"/>
      <c r="AS7" s="272" t="s">
        <v>27</v>
      </c>
      <c r="AT7" s="273"/>
      <c r="AU7" s="273"/>
      <c r="AV7" s="273"/>
      <c r="AW7" s="273"/>
      <c r="AX7" s="273"/>
      <c r="AY7" s="273"/>
      <c r="AZ7" s="273"/>
      <c r="BA7" s="274"/>
      <c r="BB7" s="12"/>
      <c r="BF7" s="227" t="s">
        <v>138</v>
      </c>
      <c r="BG7" s="227"/>
      <c r="BH7" s="227"/>
      <c r="BI7" s="227"/>
      <c r="BJ7" s="227"/>
      <c r="BK7" s="227"/>
      <c r="BL7" s="227"/>
      <c r="BM7" s="227"/>
      <c r="BN7" s="227"/>
      <c r="BO7" s="227"/>
      <c r="BP7" s="227"/>
      <c r="BQ7" s="35"/>
      <c r="BR7" s="224" t="s">
        <v>165</v>
      </c>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88"/>
      <c r="DF7" s="88"/>
      <c r="DH7" s="81" t="s">
        <v>134</v>
      </c>
      <c r="DJ7" s="82" t="str">
        <f>SUBSTITUTE(SUBSTITUTE(H8,"　","")," ","")</f>
        <v>特許</v>
      </c>
      <c r="DK7" s="82" t="str">
        <f>SUBSTITUTE(SUBSTITUTE(Y8,"　","")," ","")</f>
        <v>花子</v>
      </c>
      <c r="DL7" s="82" t="str">
        <f>DJ7&amp;"　"&amp;DK7</f>
        <v>特許　花子</v>
      </c>
      <c r="DS7" s="86" t="s">
        <v>52</v>
      </c>
    </row>
    <row r="8" spans="1:193" ht="12" customHeight="1" x14ac:dyDescent="0.15">
      <c r="A8" s="10"/>
      <c r="B8" s="10"/>
      <c r="C8" s="10"/>
      <c r="D8" s="195" t="s">
        <v>4</v>
      </c>
      <c r="E8" s="196"/>
      <c r="F8" s="196"/>
      <c r="G8" s="197"/>
      <c r="H8" s="333" t="s">
        <v>169</v>
      </c>
      <c r="I8" s="334"/>
      <c r="J8" s="334"/>
      <c r="K8" s="334"/>
      <c r="L8" s="334"/>
      <c r="M8" s="334"/>
      <c r="N8" s="334"/>
      <c r="O8" s="334"/>
      <c r="P8" s="334"/>
      <c r="Q8" s="334"/>
      <c r="R8" s="334"/>
      <c r="S8" s="334"/>
      <c r="T8" s="334"/>
      <c r="U8" s="334"/>
      <c r="V8" s="334"/>
      <c r="W8" s="334"/>
      <c r="X8" s="335"/>
      <c r="Y8" s="342" t="s">
        <v>170</v>
      </c>
      <c r="Z8" s="343"/>
      <c r="AA8" s="343"/>
      <c r="AB8" s="343"/>
      <c r="AC8" s="343"/>
      <c r="AD8" s="343"/>
      <c r="AE8" s="343"/>
      <c r="AF8" s="343"/>
      <c r="AG8" s="343"/>
      <c r="AH8" s="343"/>
      <c r="AI8" s="343"/>
      <c r="AJ8" s="343"/>
      <c r="AK8" s="343"/>
      <c r="AL8" s="343"/>
      <c r="AM8" s="343"/>
      <c r="AN8" s="343"/>
      <c r="AO8" s="343"/>
      <c r="AP8" s="343"/>
      <c r="AQ8" s="344"/>
      <c r="AR8" s="16"/>
      <c r="AS8" s="272"/>
      <c r="AT8" s="273"/>
      <c r="AU8" s="273"/>
      <c r="AV8" s="273"/>
      <c r="AW8" s="273"/>
      <c r="AX8" s="273"/>
      <c r="AY8" s="273"/>
      <c r="AZ8" s="273"/>
      <c r="BA8" s="274"/>
      <c r="BB8" s="12"/>
      <c r="BF8" s="227"/>
      <c r="BG8" s="227"/>
      <c r="BH8" s="227"/>
      <c r="BI8" s="227"/>
      <c r="BJ8" s="227"/>
      <c r="BK8" s="227"/>
      <c r="BL8" s="227"/>
      <c r="BM8" s="227"/>
      <c r="BN8" s="227"/>
      <c r="BO8" s="227"/>
      <c r="BP8" s="227"/>
      <c r="BQ8" s="35"/>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88"/>
      <c r="DF8" s="88"/>
      <c r="DH8" s="81" t="s">
        <v>135</v>
      </c>
      <c r="DS8" s="86" t="s">
        <v>53</v>
      </c>
    </row>
    <row r="9" spans="1:193" ht="12.75" customHeight="1" x14ac:dyDescent="0.15">
      <c r="A9" s="10"/>
      <c r="B9" s="10"/>
      <c r="C9" s="10"/>
      <c r="D9" s="198"/>
      <c r="E9" s="199"/>
      <c r="F9" s="199"/>
      <c r="G9" s="200"/>
      <c r="H9" s="336"/>
      <c r="I9" s="337"/>
      <c r="J9" s="337"/>
      <c r="K9" s="337"/>
      <c r="L9" s="337"/>
      <c r="M9" s="337"/>
      <c r="N9" s="337"/>
      <c r="O9" s="337"/>
      <c r="P9" s="337"/>
      <c r="Q9" s="337"/>
      <c r="R9" s="337"/>
      <c r="S9" s="337"/>
      <c r="T9" s="337"/>
      <c r="U9" s="337"/>
      <c r="V9" s="337"/>
      <c r="W9" s="337"/>
      <c r="X9" s="338"/>
      <c r="Y9" s="345"/>
      <c r="Z9" s="346"/>
      <c r="AA9" s="346"/>
      <c r="AB9" s="346"/>
      <c r="AC9" s="346"/>
      <c r="AD9" s="346"/>
      <c r="AE9" s="346"/>
      <c r="AF9" s="346"/>
      <c r="AG9" s="346"/>
      <c r="AH9" s="346"/>
      <c r="AI9" s="346"/>
      <c r="AJ9" s="346"/>
      <c r="AK9" s="346"/>
      <c r="AL9" s="346"/>
      <c r="AM9" s="346"/>
      <c r="AN9" s="346"/>
      <c r="AO9" s="346"/>
      <c r="AP9" s="346"/>
      <c r="AQ9" s="347"/>
      <c r="AR9" s="16"/>
      <c r="AS9" s="272"/>
      <c r="AT9" s="273"/>
      <c r="AU9" s="273"/>
      <c r="AV9" s="273"/>
      <c r="AW9" s="273"/>
      <c r="AX9" s="273"/>
      <c r="AY9" s="273"/>
      <c r="AZ9" s="273"/>
      <c r="BA9" s="274"/>
      <c r="BB9" s="12"/>
      <c r="BF9" s="98"/>
      <c r="BG9" s="225" t="s">
        <v>167</v>
      </c>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111"/>
      <c r="CF9" s="112"/>
      <c r="CG9" s="97"/>
      <c r="CH9" s="97"/>
      <c r="CI9" s="97"/>
      <c r="CJ9" s="97"/>
      <c r="CK9" s="97"/>
      <c r="CL9" s="97"/>
      <c r="CM9" s="97"/>
      <c r="CN9" s="97"/>
      <c r="CO9" s="97"/>
      <c r="CP9" s="97"/>
      <c r="CQ9" s="97"/>
      <c r="CR9" s="97"/>
      <c r="CS9" s="97"/>
      <c r="CT9" s="97"/>
      <c r="CU9" s="97"/>
      <c r="CV9" s="97"/>
      <c r="CW9" s="97"/>
      <c r="CX9" s="97"/>
      <c r="CY9" s="97"/>
      <c r="CZ9" s="97"/>
      <c r="DA9" s="97"/>
      <c r="DB9" s="97"/>
      <c r="DC9" s="97"/>
      <c r="DD9" s="97"/>
      <c r="DE9" s="88"/>
      <c r="DF9" s="88"/>
      <c r="DH9" s="81" t="s">
        <v>136</v>
      </c>
      <c r="DJ9" s="82" t="str">
        <f>IF(AS1="〇","〇","")</f>
        <v>〇</v>
      </c>
      <c r="DK9" s="82" t="e">
        <f>IF(OR(#REF!="選択してください",#REF!="記載不要"),"",#REF!)</f>
        <v>#REF!</v>
      </c>
      <c r="DS9" s="86" t="s">
        <v>54</v>
      </c>
    </row>
    <row r="10" spans="1:193" ht="12" customHeight="1" x14ac:dyDescent="0.15">
      <c r="A10" s="10"/>
      <c r="B10" s="10"/>
      <c r="C10" s="10"/>
      <c r="D10" s="198"/>
      <c r="E10" s="199"/>
      <c r="F10" s="199"/>
      <c r="G10" s="200"/>
      <c r="H10" s="336"/>
      <c r="I10" s="337"/>
      <c r="J10" s="337"/>
      <c r="K10" s="337"/>
      <c r="L10" s="337"/>
      <c r="M10" s="337"/>
      <c r="N10" s="337"/>
      <c r="O10" s="337"/>
      <c r="P10" s="337"/>
      <c r="Q10" s="337"/>
      <c r="R10" s="337"/>
      <c r="S10" s="337"/>
      <c r="T10" s="337"/>
      <c r="U10" s="337"/>
      <c r="V10" s="337"/>
      <c r="W10" s="337"/>
      <c r="X10" s="338"/>
      <c r="Y10" s="345"/>
      <c r="Z10" s="346"/>
      <c r="AA10" s="346"/>
      <c r="AB10" s="346"/>
      <c r="AC10" s="346"/>
      <c r="AD10" s="346"/>
      <c r="AE10" s="346"/>
      <c r="AF10" s="346"/>
      <c r="AG10" s="346"/>
      <c r="AH10" s="346"/>
      <c r="AI10" s="346"/>
      <c r="AJ10" s="346"/>
      <c r="AK10" s="346"/>
      <c r="AL10" s="346"/>
      <c r="AM10" s="346"/>
      <c r="AN10" s="346"/>
      <c r="AO10" s="346"/>
      <c r="AP10" s="346"/>
      <c r="AQ10" s="347"/>
      <c r="AR10" s="16"/>
      <c r="AS10" s="205" t="s">
        <v>26</v>
      </c>
      <c r="AT10" s="206"/>
      <c r="AU10" s="206"/>
      <c r="AV10" s="206"/>
      <c r="AW10" s="206"/>
      <c r="AX10" s="206"/>
      <c r="AY10" s="206"/>
      <c r="AZ10" s="206"/>
      <c r="BA10" s="207"/>
      <c r="BB10" s="12"/>
      <c r="BF10" s="98"/>
      <c r="BG10" s="101"/>
      <c r="BH10" s="98"/>
      <c r="BI10" s="98"/>
      <c r="BJ10" s="98"/>
      <c r="BK10" s="98"/>
      <c r="BL10" s="98"/>
      <c r="BM10" s="98"/>
      <c r="BN10" s="98"/>
      <c r="BO10" s="98"/>
      <c r="BP10" s="98"/>
      <c r="BQ10" s="35"/>
      <c r="BR10" s="97"/>
      <c r="BS10" s="97"/>
      <c r="BT10" s="97"/>
      <c r="BU10" s="97"/>
      <c r="BV10" s="97"/>
      <c r="BW10" s="97"/>
      <c r="BX10" s="97"/>
      <c r="BY10" s="97"/>
      <c r="BZ10" s="97"/>
      <c r="CA10" s="97"/>
      <c r="CB10" s="97"/>
      <c r="CC10" s="97"/>
      <c r="CD10" s="97"/>
      <c r="CE10" s="97"/>
      <c r="CF10" s="102"/>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88"/>
      <c r="DF10" s="88"/>
      <c r="DS10" s="86" t="s">
        <v>55</v>
      </c>
    </row>
    <row r="11" spans="1:193" ht="12" customHeight="1" x14ac:dyDescent="0.15">
      <c r="A11" s="10"/>
      <c r="B11" s="10"/>
      <c r="C11" s="10"/>
      <c r="D11" s="198"/>
      <c r="E11" s="199"/>
      <c r="F11" s="199"/>
      <c r="G11" s="200"/>
      <c r="H11" s="336"/>
      <c r="I11" s="337"/>
      <c r="J11" s="337"/>
      <c r="K11" s="337"/>
      <c r="L11" s="337"/>
      <c r="M11" s="337"/>
      <c r="N11" s="337"/>
      <c r="O11" s="337"/>
      <c r="P11" s="337"/>
      <c r="Q11" s="337"/>
      <c r="R11" s="337"/>
      <c r="S11" s="337"/>
      <c r="T11" s="337"/>
      <c r="U11" s="337"/>
      <c r="V11" s="337"/>
      <c r="W11" s="337"/>
      <c r="X11" s="338"/>
      <c r="Y11" s="345"/>
      <c r="Z11" s="346"/>
      <c r="AA11" s="346"/>
      <c r="AB11" s="346"/>
      <c r="AC11" s="346"/>
      <c r="AD11" s="346"/>
      <c r="AE11" s="346"/>
      <c r="AF11" s="346"/>
      <c r="AG11" s="346"/>
      <c r="AH11" s="346"/>
      <c r="AI11" s="346"/>
      <c r="AJ11" s="346"/>
      <c r="AK11" s="346"/>
      <c r="AL11" s="346"/>
      <c r="AM11" s="346"/>
      <c r="AN11" s="346"/>
      <c r="AO11" s="346"/>
      <c r="AP11" s="346"/>
      <c r="AQ11" s="347"/>
      <c r="AR11" s="16"/>
      <c r="AS11" s="205"/>
      <c r="AT11" s="206"/>
      <c r="AU11" s="206"/>
      <c r="AV11" s="206"/>
      <c r="AW11" s="206"/>
      <c r="AX11" s="206"/>
      <c r="AY11" s="206"/>
      <c r="AZ11" s="206"/>
      <c r="BA11" s="207"/>
      <c r="BB11" s="12"/>
      <c r="BF11" s="98"/>
      <c r="BG11" s="101"/>
      <c r="BH11" s="98"/>
      <c r="BI11" s="98"/>
      <c r="BJ11" s="98"/>
      <c r="BK11" s="233" t="s">
        <v>210</v>
      </c>
      <c r="BL11" s="234"/>
      <c r="BM11" s="235"/>
      <c r="BN11" s="99" t="s">
        <v>166</v>
      </c>
      <c r="BO11" s="233" t="s">
        <v>211</v>
      </c>
      <c r="BP11" s="234"/>
      <c r="BQ11" s="235"/>
      <c r="BR11" s="99" t="s">
        <v>166</v>
      </c>
      <c r="BS11" s="233" t="s">
        <v>212</v>
      </c>
      <c r="BT11" s="234"/>
      <c r="BU11" s="235"/>
      <c r="BV11" s="99" t="s">
        <v>166</v>
      </c>
      <c r="BW11" s="233" t="s">
        <v>213</v>
      </c>
      <c r="BX11" s="234"/>
      <c r="BY11" s="235"/>
      <c r="BZ11" s="99" t="s">
        <v>166</v>
      </c>
      <c r="CA11" s="233" t="s">
        <v>214</v>
      </c>
      <c r="CB11" s="234"/>
      <c r="CC11" s="235"/>
      <c r="CD11" s="97"/>
      <c r="CE11" s="97"/>
      <c r="CF11" s="102"/>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88"/>
      <c r="DF11" s="88"/>
      <c r="DS11" s="86" t="s">
        <v>56</v>
      </c>
    </row>
    <row r="12" spans="1:193" ht="12" customHeight="1" x14ac:dyDescent="0.15">
      <c r="A12" s="10"/>
      <c r="B12" s="10"/>
      <c r="C12" s="10"/>
      <c r="D12" s="201"/>
      <c r="E12" s="202"/>
      <c r="F12" s="202"/>
      <c r="G12" s="203"/>
      <c r="H12" s="339"/>
      <c r="I12" s="340"/>
      <c r="J12" s="340"/>
      <c r="K12" s="340"/>
      <c r="L12" s="340"/>
      <c r="M12" s="340"/>
      <c r="N12" s="340"/>
      <c r="O12" s="340"/>
      <c r="P12" s="340"/>
      <c r="Q12" s="340"/>
      <c r="R12" s="340"/>
      <c r="S12" s="340"/>
      <c r="T12" s="340"/>
      <c r="U12" s="340"/>
      <c r="V12" s="340"/>
      <c r="W12" s="340"/>
      <c r="X12" s="341"/>
      <c r="Y12" s="348"/>
      <c r="Z12" s="349"/>
      <c r="AA12" s="349"/>
      <c r="AB12" s="349"/>
      <c r="AC12" s="349"/>
      <c r="AD12" s="349"/>
      <c r="AE12" s="349"/>
      <c r="AF12" s="349"/>
      <c r="AG12" s="349"/>
      <c r="AH12" s="349"/>
      <c r="AI12" s="349"/>
      <c r="AJ12" s="349"/>
      <c r="AK12" s="349"/>
      <c r="AL12" s="349"/>
      <c r="AM12" s="349"/>
      <c r="AN12" s="349"/>
      <c r="AO12" s="349"/>
      <c r="AP12" s="349"/>
      <c r="AQ12" s="350"/>
      <c r="AR12" s="17"/>
      <c r="AS12" s="59"/>
      <c r="AT12" s="60"/>
      <c r="AU12" s="60"/>
      <c r="AV12" s="60"/>
      <c r="AW12" s="60"/>
      <c r="AX12" s="60"/>
      <c r="AY12" s="60"/>
      <c r="AZ12" s="60"/>
      <c r="BA12" s="61"/>
      <c r="BB12" s="12"/>
      <c r="BE12" s="3"/>
      <c r="BF12" s="69"/>
      <c r="BG12" s="103"/>
      <c r="BH12" s="69"/>
      <c r="BI12" s="69"/>
      <c r="BJ12" s="69"/>
      <c r="BK12" s="236"/>
      <c r="BL12" s="237"/>
      <c r="BM12" s="238"/>
      <c r="BN12" s="99"/>
      <c r="BO12" s="236"/>
      <c r="BP12" s="237"/>
      <c r="BQ12" s="238"/>
      <c r="BR12" s="99"/>
      <c r="BS12" s="236"/>
      <c r="BT12" s="237"/>
      <c r="BU12" s="238"/>
      <c r="BV12" s="99"/>
      <c r="BW12" s="236"/>
      <c r="BX12" s="237"/>
      <c r="BY12" s="238"/>
      <c r="BZ12" s="99"/>
      <c r="CA12" s="236"/>
      <c r="CB12" s="237"/>
      <c r="CC12" s="238"/>
      <c r="CD12" s="69"/>
      <c r="CE12" s="69"/>
      <c r="CF12" s="104"/>
      <c r="CG12" s="69"/>
      <c r="CH12" s="69"/>
      <c r="CI12" s="69"/>
      <c r="CJ12" s="69"/>
      <c r="CK12" s="69"/>
      <c r="CL12" s="69"/>
      <c r="CM12" s="69"/>
      <c r="CN12" s="69"/>
      <c r="CO12" s="69"/>
      <c r="CP12" s="69"/>
      <c r="CQ12" s="69"/>
      <c r="CR12" s="69"/>
      <c r="CS12" s="69"/>
      <c r="CT12" s="69"/>
      <c r="CU12" s="69"/>
      <c r="CV12" s="69"/>
      <c r="CW12" s="69"/>
      <c r="CX12" s="69"/>
      <c r="CY12" s="69"/>
      <c r="CZ12" s="69"/>
      <c r="DA12" s="69"/>
      <c r="DB12" s="69"/>
      <c r="DC12" s="80"/>
      <c r="DD12" s="80"/>
      <c r="DE12" s="69"/>
      <c r="DF12" s="89"/>
      <c r="DG12" s="81" t="s">
        <v>132</v>
      </c>
      <c r="DI12" s="82"/>
      <c r="DJ12" s="83"/>
      <c r="DK12" s="84"/>
      <c r="DL12" s="81"/>
      <c r="DR12" s="86" t="s">
        <v>57</v>
      </c>
      <c r="EE12" s="76"/>
      <c r="GK12" s="1"/>
    </row>
    <row r="13" spans="1:193" ht="12" customHeight="1" x14ac:dyDescent="0.15">
      <c r="A13" s="10"/>
      <c r="B13" s="10"/>
      <c r="C13" s="10"/>
      <c r="D13" s="283" t="s">
        <v>5</v>
      </c>
      <c r="E13" s="284"/>
      <c r="F13" s="284"/>
      <c r="G13" s="285"/>
      <c r="H13" s="351" t="s">
        <v>37</v>
      </c>
      <c r="I13" s="352"/>
      <c r="J13" s="352"/>
      <c r="K13" s="352"/>
      <c r="L13" s="352"/>
      <c r="M13" s="277" t="s">
        <v>174</v>
      </c>
      <c r="N13" s="277"/>
      <c r="O13" s="277"/>
      <c r="P13" s="284" t="s">
        <v>0</v>
      </c>
      <c r="Q13" s="284"/>
      <c r="R13" s="277" t="s">
        <v>175</v>
      </c>
      <c r="S13" s="277"/>
      <c r="T13" s="277"/>
      <c r="U13" s="284" t="s">
        <v>30</v>
      </c>
      <c r="V13" s="284"/>
      <c r="W13" s="277" t="s">
        <v>175</v>
      </c>
      <c r="X13" s="277"/>
      <c r="Y13" s="277"/>
      <c r="Z13" s="284" t="s">
        <v>6</v>
      </c>
      <c r="AA13" s="284"/>
      <c r="AB13" s="277" t="s">
        <v>7</v>
      </c>
      <c r="AC13" s="277"/>
      <c r="AD13" s="275">
        <v>48</v>
      </c>
      <c r="AE13" s="275"/>
      <c r="AF13" s="275"/>
      <c r="AG13" s="277" t="s">
        <v>8</v>
      </c>
      <c r="AH13" s="278"/>
      <c r="AI13" s="283" t="s">
        <v>41</v>
      </c>
      <c r="AJ13" s="284"/>
      <c r="AK13" s="284"/>
      <c r="AL13" s="284"/>
      <c r="AM13" s="277" t="s">
        <v>176</v>
      </c>
      <c r="AN13" s="277"/>
      <c r="AO13" s="277"/>
      <c r="AP13" s="277"/>
      <c r="AQ13" s="278"/>
      <c r="AR13" s="17"/>
      <c r="AS13" s="62"/>
      <c r="AT13" s="63"/>
      <c r="AU13" s="63"/>
      <c r="AV13" s="63"/>
      <c r="AW13" s="63"/>
      <c r="AX13" s="63"/>
      <c r="AY13" s="63"/>
      <c r="AZ13" s="63"/>
      <c r="BA13" s="64"/>
      <c r="BB13" s="12"/>
      <c r="BE13" s="3"/>
      <c r="BF13" s="69"/>
      <c r="BG13" s="103"/>
      <c r="BH13" s="69"/>
      <c r="BI13" s="69"/>
      <c r="BJ13" s="69"/>
      <c r="BK13" s="108"/>
      <c r="BL13" s="108"/>
      <c r="BM13" s="108"/>
      <c r="BN13" s="109"/>
      <c r="BO13" s="108"/>
      <c r="BP13" s="108"/>
      <c r="BQ13" s="108"/>
      <c r="BR13" s="109"/>
      <c r="BS13" s="108"/>
      <c r="BT13" s="108"/>
      <c r="BU13" s="108"/>
      <c r="BV13" s="109"/>
      <c r="BW13" s="108"/>
      <c r="BX13" s="108"/>
      <c r="BY13" s="108"/>
      <c r="BZ13" s="109"/>
      <c r="CA13" s="108"/>
      <c r="CB13" s="108"/>
      <c r="CC13" s="108"/>
      <c r="CD13" s="69"/>
      <c r="CE13" s="69"/>
      <c r="CF13" s="104"/>
      <c r="CG13" s="69"/>
      <c r="CH13" s="69"/>
      <c r="CI13" s="69"/>
      <c r="CJ13" s="69"/>
      <c r="CK13" s="69"/>
      <c r="CL13" s="69"/>
      <c r="CM13" s="69"/>
      <c r="CN13" s="69"/>
      <c r="CO13" s="69"/>
      <c r="CP13" s="69"/>
      <c r="CQ13" s="69"/>
      <c r="CR13" s="69"/>
      <c r="CS13" s="69"/>
      <c r="CT13" s="69"/>
      <c r="CU13" s="69"/>
      <c r="CV13" s="69"/>
      <c r="CW13" s="69"/>
      <c r="CX13" s="69"/>
      <c r="CY13" s="69"/>
      <c r="CZ13" s="69"/>
      <c r="DA13" s="69"/>
      <c r="DB13" s="69"/>
      <c r="DC13" s="80"/>
      <c r="DD13" s="80"/>
      <c r="DE13" s="69"/>
      <c r="DF13" s="69"/>
      <c r="DG13" s="89"/>
      <c r="DH13" s="81" t="s">
        <v>133</v>
      </c>
      <c r="DS13" s="86" t="s">
        <v>58</v>
      </c>
    </row>
    <row r="14" spans="1:193" ht="12" customHeight="1" x14ac:dyDescent="0.15">
      <c r="A14" s="10"/>
      <c r="B14" s="10"/>
      <c r="C14" s="10"/>
      <c r="D14" s="201"/>
      <c r="E14" s="202"/>
      <c r="F14" s="202"/>
      <c r="G14" s="203"/>
      <c r="H14" s="353"/>
      <c r="I14" s="354"/>
      <c r="J14" s="354"/>
      <c r="K14" s="354"/>
      <c r="L14" s="354"/>
      <c r="M14" s="156"/>
      <c r="N14" s="156"/>
      <c r="O14" s="156"/>
      <c r="P14" s="202"/>
      <c r="Q14" s="202"/>
      <c r="R14" s="156"/>
      <c r="S14" s="156"/>
      <c r="T14" s="156"/>
      <c r="U14" s="202"/>
      <c r="V14" s="202"/>
      <c r="W14" s="156"/>
      <c r="X14" s="156"/>
      <c r="Y14" s="156"/>
      <c r="Z14" s="202"/>
      <c r="AA14" s="202"/>
      <c r="AB14" s="156"/>
      <c r="AC14" s="156"/>
      <c r="AD14" s="276"/>
      <c r="AE14" s="276"/>
      <c r="AF14" s="276"/>
      <c r="AG14" s="156"/>
      <c r="AH14" s="157"/>
      <c r="AI14" s="201"/>
      <c r="AJ14" s="202"/>
      <c r="AK14" s="202"/>
      <c r="AL14" s="202"/>
      <c r="AM14" s="156"/>
      <c r="AN14" s="156"/>
      <c r="AO14" s="156"/>
      <c r="AP14" s="156"/>
      <c r="AQ14" s="157"/>
      <c r="AR14" s="10"/>
      <c r="AS14" s="18"/>
      <c r="AT14" s="10"/>
      <c r="AU14" s="10"/>
      <c r="AV14" s="10"/>
      <c r="AW14" s="10"/>
      <c r="AX14" s="10"/>
      <c r="AY14" s="10"/>
      <c r="AZ14" s="10"/>
      <c r="BA14" s="10"/>
      <c r="BB14" s="12"/>
      <c r="BE14" s="3"/>
      <c r="BF14" s="69"/>
      <c r="BG14" s="105"/>
      <c r="BH14" s="106"/>
      <c r="BI14" s="106"/>
      <c r="BJ14" s="106"/>
      <c r="BK14" s="100"/>
      <c r="BL14" s="100"/>
      <c r="BM14" s="100"/>
      <c r="BN14" s="110"/>
      <c r="BO14" s="100"/>
      <c r="BP14" s="100"/>
      <c r="BQ14" s="100"/>
      <c r="BR14" s="110"/>
      <c r="BS14" s="100"/>
      <c r="BT14" s="100"/>
      <c r="BU14" s="100"/>
      <c r="BV14" s="110"/>
      <c r="BW14" s="100"/>
      <c r="BX14" s="100"/>
      <c r="BY14" s="100"/>
      <c r="BZ14" s="110"/>
      <c r="CA14" s="100"/>
      <c r="CB14" s="100"/>
      <c r="CC14" s="100"/>
      <c r="CD14" s="106"/>
      <c r="CE14" s="106"/>
      <c r="CF14" s="107"/>
      <c r="CG14" s="69"/>
      <c r="CH14" s="69"/>
      <c r="CI14" s="69"/>
      <c r="CJ14" s="69"/>
      <c r="CK14" s="69"/>
      <c r="CL14" s="69"/>
      <c r="CM14" s="69"/>
      <c r="CN14" s="69"/>
      <c r="CO14" s="69"/>
      <c r="CP14" s="69"/>
      <c r="CQ14" s="69"/>
      <c r="CR14" s="69"/>
      <c r="CS14" s="69"/>
      <c r="CT14" s="69"/>
      <c r="CU14" s="69"/>
      <c r="CV14" s="69"/>
      <c r="CW14" s="69"/>
      <c r="CX14" s="69"/>
      <c r="CY14" s="69"/>
      <c r="CZ14" s="69"/>
      <c r="DA14" s="69"/>
      <c r="DB14" s="69"/>
      <c r="DC14" s="80"/>
      <c r="DD14" s="80"/>
      <c r="DE14" s="69"/>
      <c r="DF14" s="69"/>
      <c r="DG14" s="89"/>
      <c r="DH14" s="81" t="s">
        <v>134</v>
      </c>
      <c r="DS14" s="86" t="s">
        <v>59</v>
      </c>
    </row>
    <row r="15" spans="1:193" ht="14.45" customHeight="1" x14ac:dyDescent="0.15">
      <c r="A15" s="10"/>
      <c r="B15" s="10"/>
      <c r="C15" s="10"/>
      <c r="D15" s="367" t="s">
        <v>42</v>
      </c>
      <c r="E15" s="368"/>
      <c r="F15" s="368"/>
      <c r="G15" s="369"/>
      <c r="H15" s="279" t="s">
        <v>21</v>
      </c>
      <c r="I15" s="280"/>
      <c r="J15" s="258" t="s">
        <v>179</v>
      </c>
      <c r="K15" s="258"/>
      <c r="L15" s="258"/>
      <c r="M15" s="258"/>
      <c r="N15" s="65" t="s">
        <v>129</v>
      </c>
      <c r="O15" s="258" t="s">
        <v>180</v>
      </c>
      <c r="P15" s="258"/>
      <c r="Q15" s="258"/>
      <c r="R15" s="258"/>
      <c r="S15" s="258"/>
      <c r="T15" s="281" t="s">
        <v>22</v>
      </c>
      <c r="U15" s="281"/>
      <c r="V15" s="281"/>
      <c r="W15" s="281"/>
      <c r="X15" s="281"/>
      <c r="Y15" s="281"/>
      <c r="Z15" s="281"/>
      <c r="AA15" s="281"/>
      <c r="AB15" s="281"/>
      <c r="AC15" s="281"/>
      <c r="AD15" s="281"/>
      <c r="AE15" s="281"/>
      <c r="AF15" s="281"/>
      <c r="AG15" s="281"/>
      <c r="AH15" s="281"/>
      <c r="AI15" s="281"/>
      <c r="AJ15" s="281"/>
      <c r="AK15" s="281"/>
      <c r="AL15" s="281"/>
      <c r="AM15" s="282"/>
      <c r="AN15" s="313" t="s">
        <v>20</v>
      </c>
      <c r="AO15" s="331"/>
      <c r="AP15" s="239" t="s">
        <v>181</v>
      </c>
      <c r="AQ15" s="240"/>
      <c r="AR15" s="256"/>
      <c r="AS15" s="254" t="s">
        <v>128</v>
      </c>
      <c r="AT15" s="239" t="s">
        <v>182</v>
      </c>
      <c r="AU15" s="240"/>
      <c r="AV15" s="256"/>
      <c r="AW15" s="254" t="s">
        <v>129</v>
      </c>
      <c r="AX15" s="239" t="s">
        <v>182</v>
      </c>
      <c r="AY15" s="240"/>
      <c r="AZ15" s="240"/>
      <c r="BA15" s="241"/>
      <c r="BB15" s="12"/>
      <c r="BE15" s="3"/>
      <c r="BF15" s="245" t="s">
        <v>18</v>
      </c>
      <c r="BG15" s="245"/>
      <c r="BH15" s="245"/>
      <c r="BI15" s="245"/>
      <c r="BJ15" s="245"/>
      <c r="BK15" s="245"/>
      <c r="BL15" s="245"/>
      <c r="BM15" s="245"/>
      <c r="BN15" s="245"/>
      <c r="BO15" s="245"/>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80"/>
      <c r="DE15" s="69"/>
      <c r="DF15" s="90"/>
      <c r="DH15" s="81" t="s">
        <v>143</v>
      </c>
      <c r="DS15" s="86" t="s">
        <v>60</v>
      </c>
    </row>
    <row r="16" spans="1:193" ht="15" customHeight="1" x14ac:dyDescent="0.15">
      <c r="A16" s="10"/>
      <c r="B16" s="10"/>
      <c r="C16" s="10"/>
      <c r="D16" s="221" t="s">
        <v>40</v>
      </c>
      <c r="E16" s="222"/>
      <c r="F16" s="222"/>
      <c r="G16" s="223"/>
      <c r="H16" s="292" t="s">
        <v>177</v>
      </c>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4"/>
      <c r="AN16" s="316"/>
      <c r="AO16" s="332"/>
      <c r="AP16" s="242"/>
      <c r="AQ16" s="243"/>
      <c r="AR16" s="257"/>
      <c r="AS16" s="255"/>
      <c r="AT16" s="242"/>
      <c r="AU16" s="243"/>
      <c r="AV16" s="257"/>
      <c r="AW16" s="255"/>
      <c r="AX16" s="242"/>
      <c r="AY16" s="243"/>
      <c r="AZ16" s="243"/>
      <c r="BA16" s="244"/>
      <c r="BB16" s="12"/>
      <c r="BE16" s="3"/>
      <c r="BF16" s="246"/>
      <c r="BG16" s="246"/>
      <c r="BH16" s="246"/>
      <c r="BI16" s="246"/>
      <c r="BJ16" s="246"/>
      <c r="BK16" s="246"/>
      <c r="BL16" s="246"/>
      <c r="BM16" s="246"/>
      <c r="BN16" s="246"/>
      <c r="BO16" s="246"/>
      <c r="BP16" s="70" t="s">
        <v>131</v>
      </c>
      <c r="BQ16" s="71" t="s">
        <v>145</v>
      </c>
      <c r="BR16" s="72"/>
      <c r="BS16" s="70"/>
      <c r="BT16" s="70"/>
      <c r="BU16" s="73"/>
      <c r="BV16" s="73"/>
      <c r="BW16" s="73"/>
      <c r="BX16" s="73"/>
      <c r="BY16" s="73"/>
      <c r="BZ16" s="73"/>
      <c r="CA16"/>
      <c r="CB16"/>
      <c r="CC16"/>
      <c r="CD16"/>
      <c r="CE16"/>
      <c r="CF16"/>
      <c r="CG16"/>
      <c r="CH16"/>
      <c r="CI16"/>
      <c r="CJ16"/>
      <c r="CK16"/>
      <c r="CL16"/>
      <c r="CM16"/>
      <c r="CN16"/>
      <c r="CO16" s="67"/>
      <c r="CP16" s="67"/>
      <c r="CQ16" s="67"/>
      <c r="CR16" s="67"/>
      <c r="CS16" s="67"/>
      <c r="CT16" s="67"/>
      <c r="CU16" s="67"/>
      <c r="CV16" s="67"/>
      <c r="CW16" s="67"/>
      <c r="CX16" s="67"/>
      <c r="CY16" s="67"/>
      <c r="CZ16" s="67"/>
      <c r="DA16" s="67"/>
      <c r="DB16" s="67"/>
      <c r="DC16" s="67"/>
      <c r="DD16" s="34"/>
      <c r="DE16" s="90"/>
      <c r="DF16" s="90"/>
      <c r="DH16" s="81" t="s">
        <v>142</v>
      </c>
      <c r="DS16" s="86" t="s">
        <v>61</v>
      </c>
    </row>
    <row r="17" spans="1:135" ht="12" customHeight="1" x14ac:dyDescent="0.15">
      <c r="A17" s="10"/>
      <c r="B17" s="10"/>
      <c r="C17" s="10"/>
      <c r="D17" s="195" t="s">
        <v>43</v>
      </c>
      <c r="E17" s="196"/>
      <c r="F17" s="196"/>
      <c r="G17" s="197"/>
      <c r="H17" s="319" t="s">
        <v>178</v>
      </c>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1"/>
      <c r="BB17" s="12"/>
      <c r="BE17" s="3"/>
      <c r="BF17" s="128" t="s">
        <v>144</v>
      </c>
      <c r="BG17" s="129"/>
      <c r="BH17" s="259" t="s">
        <v>0</v>
      </c>
      <c r="BI17" s="260"/>
      <c r="BJ17" s="261" t="s">
        <v>1</v>
      </c>
      <c r="BK17" s="261"/>
      <c r="BL17" s="125" t="s">
        <v>3</v>
      </c>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7"/>
      <c r="DD17" s="34"/>
      <c r="DE17" s="90"/>
      <c r="DF17" s="90"/>
      <c r="DH17" s="81" t="s">
        <v>139</v>
      </c>
      <c r="DS17" s="86" t="s">
        <v>62</v>
      </c>
    </row>
    <row r="18" spans="1:135" ht="12" customHeight="1" x14ac:dyDescent="0.15">
      <c r="A18" s="10"/>
      <c r="B18" s="10"/>
      <c r="C18" s="10"/>
      <c r="D18" s="198"/>
      <c r="E18" s="199"/>
      <c r="F18" s="199"/>
      <c r="G18" s="200"/>
      <c r="H18" s="322"/>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4"/>
      <c r="BB18" s="12"/>
      <c r="BE18" s="3"/>
      <c r="BF18" s="194" t="s">
        <v>188</v>
      </c>
      <c r="BG18" s="179"/>
      <c r="BH18" s="247" t="s">
        <v>194</v>
      </c>
      <c r="BI18" s="248"/>
      <c r="BJ18" s="247" t="s">
        <v>190</v>
      </c>
      <c r="BK18" s="248"/>
      <c r="BL18" s="250" t="s">
        <v>215</v>
      </c>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2"/>
      <c r="DD18" s="34"/>
      <c r="DE18" s="90"/>
      <c r="DF18" s="88"/>
      <c r="DH18" s="81" t="s">
        <v>140</v>
      </c>
      <c r="DS18" s="86" t="s">
        <v>63</v>
      </c>
    </row>
    <row r="19" spans="1:135" ht="12" customHeight="1" x14ac:dyDescent="0.15">
      <c r="A19" s="10"/>
      <c r="B19" s="10"/>
      <c r="C19" s="10"/>
      <c r="D19" s="198"/>
      <c r="E19" s="199"/>
      <c r="F19" s="199"/>
      <c r="G19" s="200"/>
      <c r="H19" s="355" t="s">
        <v>114</v>
      </c>
      <c r="I19" s="356"/>
      <c r="J19" s="356"/>
      <c r="K19" s="356"/>
      <c r="L19" s="357"/>
      <c r="M19" s="361" t="s">
        <v>186</v>
      </c>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3"/>
      <c r="BB19" s="12"/>
      <c r="BE19" s="3"/>
      <c r="BF19" s="194"/>
      <c r="BG19" s="179"/>
      <c r="BH19" s="249"/>
      <c r="BI19" s="122"/>
      <c r="BJ19" s="249"/>
      <c r="BK19" s="122"/>
      <c r="BL19" s="116"/>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24"/>
      <c r="DD19" s="33"/>
      <c r="DE19" s="88"/>
      <c r="DF19" s="88"/>
      <c r="DH19" s="81" t="s">
        <v>141</v>
      </c>
      <c r="DS19" s="86" t="s">
        <v>64</v>
      </c>
    </row>
    <row r="20" spans="1:135" ht="12" customHeight="1" x14ac:dyDescent="0.15">
      <c r="A20" s="10"/>
      <c r="B20" s="10"/>
      <c r="C20" s="10"/>
      <c r="D20" s="201"/>
      <c r="E20" s="202"/>
      <c r="F20" s="202"/>
      <c r="G20" s="203"/>
      <c r="H20" s="358"/>
      <c r="I20" s="359"/>
      <c r="J20" s="359"/>
      <c r="K20" s="359"/>
      <c r="L20" s="360"/>
      <c r="M20" s="364"/>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6"/>
      <c r="BB20" s="12"/>
      <c r="BF20" s="194" t="s">
        <v>188</v>
      </c>
      <c r="BG20" s="179"/>
      <c r="BH20" s="179" t="s">
        <v>194</v>
      </c>
      <c r="BI20" s="179"/>
      <c r="BJ20" s="179" t="s">
        <v>197</v>
      </c>
      <c r="BK20" s="179"/>
      <c r="BL20" s="113" t="s">
        <v>216</v>
      </c>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23"/>
      <c r="DD20" s="33"/>
      <c r="DE20" s="88"/>
      <c r="DF20" s="88"/>
      <c r="DS20" s="86" t="s">
        <v>65</v>
      </c>
    </row>
    <row r="21" spans="1:135" ht="12" customHeight="1" x14ac:dyDescent="0.15">
      <c r="A21" s="10"/>
      <c r="B21" s="10"/>
      <c r="C21" s="10"/>
      <c r="D21" s="283" t="s">
        <v>9</v>
      </c>
      <c r="E21" s="284"/>
      <c r="F21" s="284"/>
      <c r="G21" s="285"/>
      <c r="H21" s="370" t="s">
        <v>183</v>
      </c>
      <c r="I21" s="240"/>
      <c r="J21" s="240"/>
      <c r="K21" s="240"/>
      <c r="L21" s="254" t="s">
        <v>128</v>
      </c>
      <c r="M21" s="240" t="s">
        <v>184</v>
      </c>
      <c r="N21" s="240"/>
      <c r="O21" s="240"/>
      <c r="P21" s="240"/>
      <c r="Q21" s="240"/>
      <c r="R21" s="240"/>
      <c r="S21" s="254" t="s">
        <v>129</v>
      </c>
      <c r="T21" s="240" t="s">
        <v>185</v>
      </c>
      <c r="U21" s="240"/>
      <c r="V21" s="240"/>
      <c r="W21" s="240"/>
      <c r="X21" s="240"/>
      <c r="Y21" s="241"/>
      <c r="Z21" s="313" t="s">
        <v>23</v>
      </c>
      <c r="AA21" s="314"/>
      <c r="AB21" s="314"/>
      <c r="AC21" s="314"/>
      <c r="AD21" s="315"/>
      <c r="AE21" s="325" t="s">
        <v>187</v>
      </c>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7"/>
      <c r="BB21" s="12"/>
      <c r="BF21" s="194"/>
      <c r="BG21" s="179"/>
      <c r="BH21" s="179"/>
      <c r="BI21" s="179"/>
      <c r="BJ21" s="179"/>
      <c r="BK21" s="179"/>
      <c r="BL21" s="116"/>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24"/>
      <c r="DD21" s="33"/>
      <c r="DE21" s="88"/>
      <c r="DF21" s="88"/>
    </row>
    <row r="22" spans="1:135" ht="12" customHeight="1" x14ac:dyDescent="0.15">
      <c r="A22" s="10"/>
      <c r="B22" s="10"/>
      <c r="C22" s="10"/>
      <c r="D22" s="201"/>
      <c r="E22" s="202"/>
      <c r="F22" s="202"/>
      <c r="G22" s="203"/>
      <c r="H22" s="371"/>
      <c r="I22" s="243"/>
      <c r="J22" s="243"/>
      <c r="K22" s="243"/>
      <c r="L22" s="255"/>
      <c r="M22" s="243"/>
      <c r="N22" s="243"/>
      <c r="O22" s="243"/>
      <c r="P22" s="243"/>
      <c r="Q22" s="243"/>
      <c r="R22" s="243"/>
      <c r="S22" s="255"/>
      <c r="T22" s="243"/>
      <c r="U22" s="243"/>
      <c r="V22" s="243"/>
      <c r="W22" s="243"/>
      <c r="X22" s="243"/>
      <c r="Y22" s="244"/>
      <c r="Z22" s="316"/>
      <c r="AA22" s="317"/>
      <c r="AB22" s="317"/>
      <c r="AC22" s="317"/>
      <c r="AD22" s="318"/>
      <c r="AE22" s="328"/>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30"/>
      <c r="BB22" s="12"/>
      <c r="BF22" s="119" t="s">
        <v>188</v>
      </c>
      <c r="BG22" s="120"/>
      <c r="BH22" s="253" t="s">
        <v>217</v>
      </c>
      <c r="BI22" s="120"/>
      <c r="BJ22" s="253" t="s">
        <v>197</v>
      </c>
      <c r="BK22" s="120"/>
      <c r="BL22" s="113" t="s">
        <v>218</v>
      </c>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23"/>
      <c r="DD22" s="33"/>
      <c r="DE22" s="88"/>
      <c r="DF22" s="88"/>
    </row>
    <row r="23" spans="1:135" ht="12" customHeight="1" x14ac:dyDescent="0.15">
      <c r="A23" s="10"/>
      <c r="B23" s="10"/>
      <c r="C23" s="10"/>
      <c r="D23" s="29"/>
      <c r="E23" s="29"/>
      <c r="F23" s="29"/>
      <c r="G23" s="29"/>
      <c r="H23" s="30"/>
      <c r="I23" s="30"/>
      <c r="J23" s="30"/>
      <c r="K23" s="30"/>
      <c r="L23" s="30"/>
      <c r="M23" s="30"/>
      <c r="N23" s="30"/>
      <c r="O23" s="30"/>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12"/>
      <c r="BF23" s="121"/>
      <c r="BG23" s="122"/>
      <c r="BH23" s="249"/>
      <c r="BI23" s="122"/>
      <c r="BJ23" s="249"/>
      <c r="BK23" s="122"/>
      <c r="BL23" s="116"/>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24"/>
      <c r="DD23" s="33"/>
      <c r="DE23" s="88"/>
      <c r="DF23" s="88"/>
      <c r="DS23" s="81" t="s">
        <v>108</v>
      </c>
    </row>
    <row r="24" spans="1:135" ht="13.5" customHeight="1" x14ac:dyDescent="0.15">
      <c r="D24" s="31" t="s">
        <v>115</v>
      </c>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29"/>
      <c r="AQ24" s="29"/>
      <c r="AR24" s="29"/>
      <c r="AS24" s="29"/>
      <c r="AT24" s="29"/>
      <c r="AU24" s="29"/>
      <c r="AV24" s="29"/>
      <c r="AW24" s="29"/>
      <c r="AX24" s="29"/>
      <c r="AY24" s="29"/>
      <c r="AZ24" s="29"/>
      <c r="BA24" s="29"/>
      <c r="BF24" s="119" t="s">
        <v>188</v>
      </c>
      <c r="BG24" s="120"/>
      <c r="BH24" s="253" t="s">
        <v>217</v>
      </c>
      <c r="BI24" s="120"/>
      <c r="BJ24" s="253" t="s">
        <v>197</v>
      </c>
      <c r="BK24" s="120"/>
      <c r="BL24" s="113" t="s">
        <v>219</v>
      </c>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23"/>
      <c r="DD24" s="33"/>
      <c r="DE24" s="88"/>
      <c r="DF24" s="88"/>
      <c r="DH24" s="91"/>
      <c r="DI24" s="91"/>
      <c r="DJ24" s="82" t="str">
        <f>IF(OR(I25="該当の場合選択",I25=""),"",I25)</f>
        <v/>
      </c>
      <c r="DM24" s="91"/>
      <c r="DN24" s="91"/>
      <c r="DO24" s="91"/>
      <c r="DP24" s="91"/>
      <c r="DQ24" s="91"/>
      <c r="DR24" s="91"/>
      <c r="DS24" s="91" t="s">
        <v>105</v>
      </c>
      <c r="DT24" s="91"/>
      <c r="DU24" s="91"/>
      <c r="DV24" s="91"/>
      <c r="DW24" s="91"/>
      <c r="DX24" s="91"/>
      <c r="DY24" s="91"/>
      <c r="DZ24" s="91"/>
      <c r="EA24" s="91"/>
      <c r="EB24" s="91"/>
      <c r="EC24" s="91"/>
      <c r="ED24" s="91"/>
      <c r="EE24" s="91"/>
    </row>
    <row r="25" spans="1:135" ht="12" customHeight="1" x14ac:dyDescent="0.15">
      <c r="D25" s="313" t="s">
        <v>44</v>
      </c>
      <c r="E25" s="314"/>
      <c r="F25" s="314"/>
      <c r="G25" s="315"/>
      <c r="H25" s="307" t="s">
        <v>108</v>
      </c>
      <c r="I25" s="308"/>
      <c r="J25" s="308"/>
      <c r="K25" s="308"/>
      <c r="L25" s="308"/>
      <c r="M25" s="308"/>
      <c r="N25" s="308"/>
      <c r="O25" s="308"/>
      <c r="P25" s="308"/>
      <c r="Q25" s="308"/>
      <c r="R25" s="308"/>
      <c r="S25" s="308"/>
      <c r="T25" s="308"/>
      <c r="U25" s="309"/>
      <c r="V25" s="298" t="s">
        <v>45</v>
      </c>
      <c r="W25" s="299"/>
      <c r="X25" s="299"/>
      <c r="Y25" s="299"/>
      <c r="Z25" s="300"/>
      <c r="AA25" s="307" t="s">
        <v>158</v>
      </c>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9"/>
      <c r="BF25" s="121"/>
      <c r="BG25" s="122"/>
      <c r="BH25" s="249"/>
      <c r="BI25" s="122"/>
      <c r="BJ25" s="249"/>
      <c r="BK25" s="122"/>
      <c r="BL25" s="116"/>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24"/>
      <c r="DD25" s="33"/>
      <c r="DE25" s="88"/>
      <c r="DF25" s="88"/>
      <c r="DJ25" s="82" t="str">
        <f>IF(OR(AA25="該当の場合選択",AA25="",),"",AA25)</f>
        <v>該当の場合選択（該当官職ない場合、直接入力可）</v>
      </c>
      <c r="DS25" s="81" t="s">
        <v>106</v>
      </c>
    </row>
    <row r="26" spans="1:135" ht="12" customHeight="1" x14ac:dyDescent="0.15">
      <c r="D26" s="316"/>
      <c r="E26" s="317"/>
      <c r="F26" s="317"/>
      <c r="G26" s="318"/>
      <c r="H26" s="310"/>
      <c r="I26" s="311"/>
      <c r="J26" s="311"/>
      <c r="K26" s="311"/>
      <c r="L26" s="311"/>
      <c r="M26" s="311"/>
      <c r="N26" s="311"/>
      <c r="O26" s="311"/>
      <c r="P26" s="311"/>
      <c r="Q26" s="311"/>
      <c r="R26" s="311"/>
      <c r="S26" s="311"/>
      <c r="T26" s="311"/>
      <c r="U26" s="312"/>
      <c r="V26" s="301"/>
      <c r="W26" s="302"/>
      <c r="X26" s="302"/>
      <c r="Y26" s="302"/>
      <c r="Z26" s="303"/>
      <c r="AA26" s="310"/>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2"/>
      <c r="BF26" s="119"/>
      <c r="BG26" s="120"/>
      <c r="BH26" s="130"/>
      <c r="BI26" s="130"/>
      <c r="BJ26" s="130"/>
      <c r="BK26" s="130"/>
      <c r="BL26" s="113"/>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5"/>
      <c r="DD26" s="33"/>
      <c r="DE26" s="88"/>
      <c r="DF26" s="88"/>
      <c r="DS26" s="81" t="s">
        <v>107</v>
      </c>
    </row>
    <row r="27" spans="1:135" ht="12" customHeight="1" x14ac:dyDescent="0.15">
      <c r="D27" s="304" t="s">
        <v>19</v>
      </c>
      <c r="E27" s="304"/>
      <c r="F27" s="304"/>
      <c r="G27" s="304"/>
      <c r="H27" s="304"/>
      <c r="I27" s="304"/>
      <c r="J27" s="304"/>
      <c r="K27" s="304"/>
      <c r="L27" s="304"/>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F27" s="121"/>
      <c r="BG27" s="122"/>
      <c r="BH27" s="130"/>
      <c r="BI27" s="130"/>
      <c r="BJ27" s="130"/>
      <c r="BK27" s="130"/>
      <c r="BL27" s="116"/>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8"/>
      <c r="DD27" s="33"/>
      <c r="DE27" s="88"/>
      <c r="DF27" s="88"/>
      <c r="DJ27" s="92"/>
      <c r="DK27" s="92"/>
      <c r="DL27" s="92"/>
      <c r="DM27" s="19"/>
      <c r="DN27" s="19"/>
      <c r="DO27" s="19"/>
      <c r="DP27" s="19"/>
      <c r="DQ27" s="19"/>
      <c r="DS27" s="81" t="s">
        <v>109</v>
      </c>
    </row>
    <row r="28" spans="1:135" ht="13.5" customHeight="1" x14ac:dyDescent="0.15">
      <c r="D28" s="305"/>
      <c r="E28" s="305"/>
      <c r="F28" s="305"/>
      <c r="G28" s="305"/>
      <c r="H28" s="305"/>
      <c r="I28" s="305"/>
      <c r="J28" s="305"/>
      <c r="K28" s="305"/>
      <c r="L28" s="305"/>
      <c r="M28" s="28"/>
      <c r="N28" s="19" t="s">
        <v>130</v>
      </c>
      <c r="O28" s="70" t="s">
        <v>131</v>
      </c>
      <c r="P28" s="71" t="s">
        <v>145</v>
      </c>
      <c r="Q28" s="72"/>
      <c r="R28" s="70"/>
      <c r="S28" s="70"/>
      <c r="T28" s="73"/>
      <c r="U28" s="73"/>
      <c r="V28" s="73"/>
      <c r="W28" s="73"/>
      <c r="X28" s="73"/>
      <c r="Y28" s="73"/>
      <c r="Z28"/>
      <c r="AA28"/>
      <c r="AB28"/>
      <c r="AC28"/>
      <c r="AD28"/>
      <c r="AE28"/>
      <c r="AF28"/>
      <c r="AG28"/>
      <c r="AH28"/>
      <c r="AI28"/>
      <c r="AJ28"/>
      <c r="AK28"/>
      <c r="AL28" s="28"/>
      <c r="AM28" s="28"/>
      <c r="AN28" s="28"/>
      <c r="AO28" s="28"/>
      <c r="AP28" s="28"/>
      <c r="AQ28" s="28"/>
      <c r="AR28" s="28"/>
      <c r="AS28" s="28"/>
      <c r="AT28" s="28"/>
      <c r="AU28" s="28"/>
      <c r="AV28" s="28"/>
      <c r="AW28" s="28"/>
      <c r="AX28" s="28"/>
      <c r="AY28" s="28"/>
      <c r="AZ28" s="28"/>
      <c r="BA28" s="28"/>
      <c r="BF28" s="119"/>
      <c r="BG28" s="120"/>
      <c r="BH28" s="130"/>
      <c r="BI28" s="130"/>
      <c r="BJ28" s="130"/>
      <c r="BK28" s="130"/>
      <c r="BL28" s="113"/>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5"/>
      <c r="DD28" s="33"/>
      <c r="DE28" s="88"/>
      <c r="DF28" s="88"/>
      <c r="DJ28" s="92" t="e">
        <f>"【希望勤務日数】"&amp;DK9&amp;"　【経歴】"&amp;DJ30&amp;DJ32&amp;DJ34&amp;DJ36&amp;DJ38&amp;DJ40&amp;DJ42&amp;DJ44&amp;DJ46&amp;DJ48&amp;DJ50&amp;DJ52&amp;DJ54&amp;DJ56&amp;DJ58&amp;DJ60&amp;DJ62&amp;DJ64&amp;DJ66&amp;DJ68&amp;DJ70</f>
        <v>#REF!</v>
      </c>
      <c r="DK28" s="92" t="s">
        <v>125</v>
      </c>
      <c r="DL28" s="92" t="s">
        <v>126</v>
      </c>
      <c r="DM28" s="93" t="s">
        <v>127</v>
      </c>
      <c r="DN28" s="19"/>
      <c r="DO28" s="19"/>
      <c r="DP28" s="19"/>
      <c r="DQ28" s="19"/>
      <c r="DS28" s="81" t="s">
        <v>66</v>
      </c>
    </row>
    <row r="29" spans="1:135" ht="12.75" customHeight="1" x14ac:dyDescent="0.15">
      <c r="D29" s="128" t="s">
        <v>144</v>
      </c>
      <c r="E29" s="129"/>
      <c r="F29" s="259" t="s">
        <v>0</v>
      </c>
      <c r="G29" s="260"/>
      <c r="H29" s="261" t="s">
        <v>1</v>
      </c>
      <c r="I29" s="261"/>
      <c r="J29" s="261" t="s">
        <v>29</v>
      </c>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306"/>
      <c r="BF29" s="121"/>
      <c r="BG29" s="122"/>
      <c r="BH29" s="130"/>
      <c r="BI29" s="130"/>
      <c r="BJ29" s="130"/>
      <c r="BK29" s="130"/>
      <c r="BL29" s="116"/>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8"/>
      <c r="DD29" s="33"/>
      <c r="DE29" s="88"/>
      <c r="DF29" s="88"/>
      <c r="DJ29" s="92"/>
      <c r="DK29" s="92" t="str">
        <f>DK30&amp;DK31&amp;DK32&amp;DK33&amp;DK34&amp;DK35&amp;DK36&amp;DK37&amp;DK38&amp;DK39&amp;DK40&amp;DK41&amp;DK42&amp;DK43&amp;DK44&amp;DK45&amp;DK46&amp;DK47&amp;DK48&amp;DK49&amp;DK50</f>
        <v>R2.4_特許庁　審査業務部　〇〇課　入庁　臨時事務補助職員（フルタイム）R2.12_特許庁　審査業務部　〇〇課　退庁　臨時事務補助職員（フルタイム）（任期満了）</v>
      </c>
      <c r="DL29" s="92" t="str">
        <f>DL30&amp;DL31&amp;DL32&amp;DL33&amp;DL34&amp;DL35&amp;DL36&amp;DL37&amp;DL38&amp;DL39&amp;DL40&amp;DL41&amp;DL42&amp;DL43&amp;DL44&amp;DL45&amp;DL46&amp;DL47&amp;DL48&amp;DL49&amp;DL50</f>
        <v/>
      </c>
      <c r="DM29" s="92" t="str">
        <f>DM30&amp;DM31&amp;DM32&amp;DM33&amp;DM34&amp;DM35&amp;DM36&amp;DM37&amp;DM38&amp;DM39&amp;DM40&amp;DM41&amp;DM42&amp;DM43&amp;DM44&amp;DM45&amp;DM46&amp;DM47&amp;DM48&amp;DM49&amp;DM50</f>
        <v/>
      </c>
      <c r="DN29" s="19"/>
      <c r="DO29" s="19"/>
      <c r="DP29" s="19"/>
      <c r="DQ29" s="19"/>
      <c r="DS29" s="81" t="s">
        <v>110</v>
      </c>
    </row>
    <row r="30" spans="1:135" ht="12" customHeight="1" x14ac:dyDescent="0.15">
      <c r="D30" s="386"/>
      <c r="E30" s="295"/>
      <c r="F30" s="295"/>
      <c r="G30" s="295"/>
      <c r="H30" s="295"/>
      <c r="I30" s="295"/>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7"/>
      <c r="BF30" s="119"/>
      <c r="BG30" s="120"/>
      <c r="BH30" s="130"/>
      <c r="BI30" s="130"/>
      <c r="BJ30" s="130"/>
      <c r="BK30" s="130"/>
      <c r="BL30" s="113"/>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5"/>
      <c r="DD30" s="33"/>
      <c r="DE30" s="88"/>
      <c r="DF30" s="88"/>
      <c r="DJ30" s="372" t="str">
        <f>IF(OR(COUNTIFS(J30,"*特許庁*")&gt;=1,COUNTIFS(J30,"*経済産業*")&gt;=1,COUNTIFS(J30,"*工業所有*")&gt;=1), ASC(D30)&amp;"."&amp;ASC(H30)&amp;"_"&amp;J30,"")</f>
        <v/>
      </c>
      <c r="DK30" s="92" t="str" cm="1">
        <f t="array" ref="DK30:DK31">_xlfn._xlws.FILTER(DJ30:DJ71, ISNUMBER(SEARCH("*特許庁*", DJ30:DJ71)),"")</f>
        <v>R2.4_特許庁　審査業務部　〇〇課　入庁　臨時事務補助職員（フルタイム）</v>
      </c>
      <c r="DL30" s="92" t="str" cm="1">
        <f t="array" ref="DL30">_xlfn._xlws.FILTER(DJ30:DJ71, ISNUMBER(SEARCH("*経済産業省*", DJ30:DJ71)),"")</f>
        <v/>
      </c>
      <c r="DM30" s="19" t="str" cm="1">
        <f t="array" ref="DM30">_xlfn._xlws.FILTER(DJ30:DJ71, ISNUMBER(SEARCH("*工業所有*", DJ30:DJ71)),"")</f>
        <v/>
      </c>
      <c r="DN30" s="19"/>
      <c r="DO30" s="19"/>
      <c r="DP30" s="19"/>
      <c r="DQ30" s="19"/>
      <c r="DS30" s="81" t="s">
        <v>67</v>
      </c>
    </row>
    <row r="31" spans="1:135" ht="12" customHeight="1" x14ac:dyDescent="0.15">
      <c r="D31" s="194"/>
      <c r="E31" s="179"/>
      <c r="F31" s="179"/>
      <c r="G31" s="179"/>
      <c r="H31" s="179"/>
      <c r="I31" s="179"/>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1"/>
      <c r="BF31" s="121"/>
      <c r="BG31" s="122"/>
      <c r="BH31" s="130"/>
      <c r="BI31" s="130"/>
      <c r="BJ31" s="130"/>
      <c r="BK31" s="130"/>
      <c r="BL31" s="116"/>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8"/>
      <c r="DD31" s="33"/>
      <c r="DE31" s="88"/>
      <c r="DF31" s="88"/>
      <c r="DJ31" s="372"/>
      <c r="DK31" s="92" t="str">
        <v>R2.12_特許庁　審査業務部　〇〇課　退庁　臨時事務補助職員（フルタイム）（任期満了）</v>
      </c>
      <c r="DL31" s="92"/>
      <c r="DM31" s="19"/>
      <c r="DN31" s="19"/>
      <c r="DO31" s="19"/>
      <c r="DP31" s="19"/>
      <c r="DQ31" s="19"/>
      <c r="DS31" s="81" t="s">
        <v>111</v>
      </c>
    </row>
    <row r="32" spans="1:135" ht="12" customHeight="1" x14ac:dyDescent="0.15">
      <c r="D32" s="194" t="s">
        <v>188</v>
      </c>
      <c r="E32" s="179"/>
      <c r="F32" s="179" t="s">
        <v>189</v>
      </c>
      <c r="G32" s="179"/>
      <c r="H32" s="179" t="s">
        <v>190</v>
      </c>
      <c r="I32" s="179"/>
      <c r="J32" s="113" t="s">
        <v>191</v>
      </c>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5"/>
      <c r="BF32" s="119"/>
      <c r="BG32" s="120"/>
      <c r="BH32" s="130"/>
      <c r="BI32" s="130"/>
      <c r="BJ32" s="130"/>
      <c r="BK32" s="130"/>
      <c r="BL32" s="113"/>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5"/>
      <c r="DD32" s="33"/>
      <c r="DE32" s="88"/>
      <c r="DF32" s="88"/>
      <c r="DJ32" s="372" t="str">
        <f>IF(OR(COUNTIFS(J32,"*特許庁*")&gt;=1,COUNTIFS(J32,"*経済産業*")&gt;=1,COUNTIFS(J32,"*工業所有*")&gt;=1), ASC(D32)&amp;ASC(F32)&amp;"."&amp;ASC(H32)&amp;"_"&amp;J32,"")</f>
        <v/>
      </c>
      <c r="DK32" s="92"/>
      <c r="DL32" s="92"/>
      <c r="DM32" s="19"/>
      <c r="DN32" s="19"/>
      <c r="DO32" s="19"/>
      <c r="DP32" s="19"/>
      <c r="DQ32" s="19"/>
      <c r="DS32" s="81" t="s">
        <v>68</v>
      </c>
    </row>
    <row r="33" spans="4:129" ht="12" customHeight="1" x14ac:dyDescent="0.15">
      <c r="D33" s="194"/>
      <c r="E33" s="179"/>
      <c r="F33" s="179"/>
      <c r="G33" s="179"/>
      <c r="H33" s="179"/>
      <c r="I33" s="179"/>
      <c r="J33" s="116"/>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8"/>
      <c r="BF33" s="121"/>
      <c r="BG33" s="122"/>
      <c r="BH33" s="130"/>
      <c r="BI33" s="130"/>
      <c r="BJ33" s="130"/>
      <c r="BK33" s="130"/>
      <c r="BL33" s="116"/>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8"/>
      <c r="DD33" s="33"/>
      <c r="DE33" s="88"/>
      <c r="DF33" s="88"/>
      <c r="DJ33" s="372"/>
      <c r="DK33" s="92"/>
      <c r="DL33" s="92"/>
      <c r="DM33" s="19"/>
      <c r="DN33" s="19"/>
      <c r="DO33" s="19"/>
      <c r="DP33" s="19"/>
      <c r="DQ33" s="19"/>
      <c r="DS33" s="81" t="s">
        <v>69</v>
      </c>
    </row>
    <row r="34" spans="4:129" ht="12" customHeight="1" x14ac:dyDescent="0.15">
      <c r="D34" s="194" t="s">
        <v>188</v>
      </c>
      <c r="E34" s="179"/>
      <c r="F34" s="179" t="s">
        <v>189</v>
      </c>
      <c r="G34" s="179"/>
      <c r="H34" s="179" t="s">
        <v>192</v>
      </c>
      <c r="I34" s="179"/>
      <c r="J34" s="113" t="s">
        <v>193</v>
      </c>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5"/>
      <c r="BF34" s="119"/>
      <c r="BG34" s="120"/>
      <c r="BH34" s="130"/>
      <c r="BI34" s="130"/>
      <c r="BJ34" s="130"/>
      <c r="BK34" s="130"/>
      <c r="BL34" s="113"/>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5"/>
      <c r="DD34" s="33"/>
      <c r="DE34" s="88"/>
      <c r="DF34" s="88"/>
      <c r="DJ34" s="372" t="str">
        <f>IF(OR(COUNTIFS(J34,"*特許庁*")&gt;=1,COUNTIFS(J34,"*経済産業*")&gt;=1,COUNTIFS(J34,"*工業所有*")&gt;=1), ASC(D34)&amp;ASC(F34)&amp;"."&amp;ASC(H34)&amp;"_"&amp;J34,"")</f>
        <v/>
      </c>
      <c r="DK34" s="92"/>
      <c r="DL34" s="92"/>
      <c r="DM34" s="19"/>
      <c r="DN34" s="19"/>
      <c r="DO34" s="19"/>
      <c r="DP34" s="19"/>
      <c r="DQ34" s="19"/>
      <c r="DS34" s="81" t="s">
        <v>70</v>
      </c>
    </row>
    <row r="35" spans="4:129" ht="12" customHeight="1" x14ac:dyDescent="0.15">
      <c r="D35" s="194"/>
      <c r="E35" s="179"/>
      <c r="F35" s="179"/>
      <c r="G35" s="179"/>
      <c r="H35" s="179"/>
      <c r="I35" s="179"/>
      <c r="J35" s="116"/>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8"/>
      <c r="BF35" s="262"/>
      <c r="BG35" s="263"/>
      <c r="BH35" s="385"/>
      <c r="BI35" s="385"/>
      <c r="BJ35" s="385"/>
      <c r="BK35" s="385"/>
      <c r="BL35" s="140"/>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2"/>
      <c r="DD35" s="33"/>
      <c r="DE35" s="88"/>
      <c r="DF35" s="88"/>
      <c r="DJ35" s="372"/>
      <c r="DK35" s="92"/>
      <c r="DL35" s="92"/>
      <c r="DM35" s="19"/>
      <c r="DN35" s="19"/>
      <c r="DO35" s="19"/>
      <c r="DP35" s="19"/>
      <c r="DQ35" s="19"/>
      <c r="DS35" s="81" t="s">
        <v>71</v>
      </c>
    </row>
    <row r="36" spans="4:129" ht="12" customHeight="1" x14ac:dyDescent="0.15">
      <c r="D36" s="194" t="s">
        <v>188</v>
      </c>
      <c r="E36" s="179"/>
      <c r="F36" s="179" t="s">
        <v>194</v>
      </c>
      <c r="G36" s="179"/>
      <c r="H36" s="179" t="s">
        <v>190</v>
      </c>
      <c r="I36" s="179"/>
      <c r="J36" s="113" t="s">
        <v>195</v>
      </c>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5"/>
      <c r="BF36" s="36" t="s">
        <v>10</v>
      </c>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8"/>
      <c r="DD36" s="33"/>
      <c r="DE36" s="88"/>
      <c r="DF36" s="88"/>
      <c r="DJ36" s="372" t="str">
        <f>IF(OR(COUNTIFS(J36,"*特許庁*")&gt;=1,COUNTIFS(J36,"*経済産業*")&gt;=1,COUNTIFS(J36,"*工業所有*")&gt;=1), ASC(D36)&amp;ASC(F36)&amp;"."&amp;ASC(H36)&amp;"_"&amp;J36,"")</f>
        <v/>
      </c>
      <c r="DK36" s="92"/>
      <c r="DL36" s="92"/>
      <c r="DM36" s="19"/>
      <c r="DN36" s="19"/>
      <c r="DO36" s="19"/>
      <c r="DP36" s="19"/>
      <c r="DQ36" s="19"/>
      <c r="DS36" s="81" t="s">
        <v>72</v>
      </c>
    </row>
    <row r="37" spans="4:129" ht="12" customHeight="1" x14ac:dyDescent="0.15">
      <c r="D37" s="194"/>
      <c r="E37" s="179"/>
      <c r="F37" s="179"/>
      <c r="G37" s="179"/>
      <c r="H37" s="179"/>
      <c r="I37" s="179"/>
      <c r="J37" s="116"/>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8"/>
      <c r="BF37" s="143"/>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5"/>
      <c r="DD37" s="33"/>
      <c r="DE37" s="88"/>
      <c r="DF37" s="88"/>
      <c r="DJ37" s="372"/>
      <c r="DK37" s="92"/>
      <c r="DL37" s="92"/>
      <c r="DM37" s="19"/>
      <c r="DN37" s="19"/>
      <c r="DO37" s="19"/>
      <c r="DP37" s="19"/>
      <c r="DQ37" s="19"/>
      <c r="DS37" s="81" t="s">
        <v>73</v>
      </c>
    </row>
    <row r="38" spans="4:129" ht="12" customHeight="1" x14ac:dyDescent="0.15">
      <c r="D38" s="194"/>
      <c r="E38" s="179"/>
      <c r="F38" s="179"/>
      <c r="G38" s="179"/>
      <c r="H38" s="179"/>
      <c r="I38" s="179"/>
      <c r="J38" s="379" t="s">
        <v>196</v>
      </c>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1"/>
      <c r="BF38" s="146"/>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8"/>
      <c r="DD38" s="33"/>
      <c r="DE38" s="88"/>
      <c r="DF38" s="88"/>
      <c r="DJ38" s="372" t="str">
        <f>IF(OR(COUNTIFS(J38,"*特許庁*")&gt;=1,COUNTIFS(J38,"*経済産業*")&gt;=1,COUNTIFS(J38,"*工業所有*")&gt;=1), ASC(D38)&amp;ASC(F38)&amp;"."&amp;ASC(H38)&amp;"_"&amp;J38,"")</f>
        <v/>
      </c>
      <c r="DK38" s="92"/>
      <c r="DL38" s="92"/>
      <c r="DM38" s="19"/>
      <c r="DN38" s="19"/>
      <c r="DO38" s="19"/>
      <c r="DP38" s="19"/>
      <c r="DQ38" s="19"/>
      <c r="DS38" s="81" t="s">
        <v>74</v>
      </c>
    </row>
    <row r="39" spans="4:129" ht="12" customHeight="1" x14ac:dyDescent="0.15">
      <c r="D39" s="194"/>
      <c r="E39" s="179"/>
      <c r="F39" s="179"/>
      <c r="G39" s="179"/>
      <c r="H39" s="179"/>
      <c r="I39" s="179"/>
      <c r="J39" s="382"/>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4"/>
      <c r="BF39" s="146"/>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8"/>
      <c r="DD39" s="33"/>
      <c r="DE39" s="88"/>
      <c r="DF39" s="88"/>
      <c r="DJ39" s="372"/>
      <c r="DK39" s="92"/>
      <c r="DL39" s="92"/>
      <c r="DM39" s="19"/>
      <c r="DN39" s="19"/>
      <c r="DO39" s="19"/>
      <c r="DP39" s="19"/>
      <c r="DQ39" s="19"/>
      <c r="DS39" s="81" t="s">
        <v>75</v>
      </c>
      <c r="DT39" s="19"/>
      <c r="DU39" s="19"/>
      <c r="DV39" s="19"/>
      <c r="DW39" s="19"/>
      <c r="DX39" s="19"/>
      <c r="DY39" s="19"/>
    </row>
    <row r="40" spans="4:129" ht="12" customHeight="1" x14ac:dyDescent="0.15">
      <c r="D40" s="194" t="s">
        <v>188</v>
      </c>
      <c r="E40" s="179"/>
      <c r="F40" s="179" t="s">
        <v>194</v>
      </c>
      <c r="G40" s="179"/>
      <c r="H40" s="179" t="s">
        <v>197</v>
      </c>
      <c r="I40" s="179"/>
      <c r="J40" s="113" t="s">
        <v>198</v>
      </c>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5"/>
      <c r="BF40" s="146"/>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8"/>
      <c r="DD40" s="33"/>
      <c r="DE40" s="88"/>
      <c r="DF40" s="88"/>
      <c r="DJ40" s="372" t="str">
        <f>IF(OR(COUNTIFS(J40,"*特許庁*")&gt;=1,COUNTIFS(J40,"*経済産業*")&gt;=1,COUNTIFS(J40,"*工業所有*")&gt;=1), ASC(D40)&amp;ASC(F40)&amp;"."&amp;ASC(H40)&amp;"_"&amp;J40,"")</f>
        <v/>
      </c>
      <c r="DK40" s="92"/>
      <c r="DL40" s="92"/>
      <c r="DM40" s="19"/>
      <c r="DN40" s="19"/>
      <c r="DO40" s="19"/>
      <c r="DP40" s="19"/>
      <c r="DQ40" s="19"/>
      <c r="DS40" s="81" t="s">
        <v>76</v>
      </c>
      <c r="DT40" s="19"/>
      <c r="DU40" s="19"/>
      <c r="DV40" s="19"/>
      <c r="DW40" s="19"/>
      <c r="DX40" s="19"/>
      <c r="DY40" s="19"/>
    </row>
    <row r="41" spans="4:129" ht="12" customHeight="1" x14ac:dyDescent="0.15">
      <c r="D41" s="194"/>
      <c r="E41" s="179"/>
      <c r="F41" s="179"/>
      <c r="G41" s="179"/>
      <c r="H41" s="179"/>
      <c r="I41" s="179"/>
      <c r="J41" s="116"/>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8"/>
      <c r="BF41" s="146"/>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8"/>
      <c r="DD41" s="33"/>
      <c r="DE41" s="88"/>
      <c r="DF41" s="88"/>
      <c r="DJ41" s="372"/>
      <c r="DK41" s="92"/>
      <c r="DL41" s="92"/>
      <c r="DM41" s="19"/>
      <c r="DN41" s="19"/>
      <c r="DO41" s="19"/>
      <c r="DP41" s="19"/>
      <c r="DQ41" s="19"/>
      <c r="DS41" s="81" t="s">
        <v>77</v>
      </c>
      <c r="DT41" s="19"/>
      <c r="DU41" s="19"/>
      <c r="DV41" s="19"/>
      <c r="DW41" s="19"/>
      <c r="DX41" s="19"/>
      <c r="DY41" s="19"/>
    </row>
    <row r="42" spans="4:129" ht="12" customHeight="1" x14ac:dyDescent="0.15">
      <c r="D42" s="194" t="s">
        <v>188</v>
      </c>
      <c r="E42" s="179"/>
      <c r="F42" s="179" t="s">
        <v>199</v>
      </c>
      <c r="G42" s="179"/>
      <c r="H42" s="179" t="s">
        <v>190</v>
      </c>
      <c r="I42" s="179"/>
      <c r="J42" s="113" t="s">
        <v>200</v>
      </c>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5"/>
      <c r="BF42" s="146"/>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8"/>
      <c r="DD42" s="33"/>
      <c r="DE42" s="88"/>
      <c r="DF42" s="88"/>
      <c r="DJ42" s="372" t="str">
        <f>IF(OR(COUNTIFS(J42,"*特許庁*")&gt;=1,COUNTIFS(J42,"*経済産業*")&gt;=1,COUNTIFS(J42,"*工業所有*")&gt;=1), ASC(D42)&amp;ASC(F42)&amp;"."&amp;ASC(H42)&amp;"_"&amp;J42,"")</f>
        <v/>
      </c>
      <c r="DK42" s="92"/>
      <c r="DL42" s="92"/>
      <c r="DM42" s="19"/>
      <c r="DN42" s="19"/>
      <c r="DO42" s="19"/>
      <c r="DP42" s="19"/>
      <c r="DQ42" s="19"/>
      <c r="DS42" s="81" t="s">
        <v>78</v>
      </c>
      <c r="DT42" s="19"/>
      <c r="DU42" s="19"/>
      <c r="DV42" s="19"/>
      <c r="DW42" s="19"/>
      <c r="DX42" s="19"/>
      <c r="DY42" s="19"/>
    </row>
    <row r="43" spans="4:129" ht="12" customHeight="1" x14ac:dyDescent="0.15">
      <c r="D43" s="194"/>
      <c r="E43" s="179"/>
      <c r="F43" s="179"/>
      <c r="G43" s="179"/>
      <c r="H43" s="179"/>
      <c r="I43" s="179"/>
      <c r="J43" s="116"/>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8"/>
      <c r="BF43" s="146"/>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8"/>
      <c r="DD43" s="33"/>
      <c r="DE43" s="88"/>
      <c r="DF43" s="88"/>
      <c r="DH43" s="81" t="s">
        <v>160</v>
      </c>
      <c r="DJ43" s="372"/>
      <c r="DK43" s="92"/>
      <c r="DL43" s="92"/>
      <c r="DM43" s="19"/>
      <c r="DN43" s="19"/>
      <c r="DO43" s="19"/>
      <c r="DP43" s="19"/>
      <c r="DQ43" s="19"/>
      <c r="DS43" s="81" t="s">
        <v>79</v>
      </c>
      <c r="DT43" s="19"/>
      <c r="DU43" s="19"/>
      <c r="DV43" s="19"/>
      <c r="DW43" s="19"/>
      <c r="DX43" s="19"/>
      <c r="DY43" s="19"/>
    </row>
    <row r="44" spans="4:129" ht="12" customHeight="1" x14ac:dyDescent="0.15">
      <c r="D44" s="194" t="s">
        <v>201</v>
      </c>
      <c r="E44" s="179"/>
      <c r="F44" s="179" t="s">
        <v>202</v>
      </c>
      <c r="G44" s="179"/>
      <c r="H44" s="179" t="s">
        <v>192</v>
      </c>
      <c r="I44" s="179"/>
      <c r="J44" s="113" t="s">
        <v>203</v>
      </c>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5"/>
      <c r="BF44" s="146"/>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8"/>
      <c r="DD44" s="33"/>
      <c r="DE44" s="88"/>
      <c r="DF44" s="88"/>
      <c r="DH44" s="81" t="s">
        <v>161</v>
      </c>
      <c r="DJ44" s="372" t="str">
        <f>IF(OR(COUNTIFS(J44,"*特許庁*")&gt;=1,COUNTIFS(J44,"*経済産業*")&gt;=1,COUNTIFS(J44,"*工業所有*")&gt;=1), ASC(D44)&amp;ASC(F44)&amp;"."&amp;ASC(H44)&amp;"_"&amp;J44,"")</f>
        <v>R2.4_特許庁　審査業務部　〇〇課　入庁　臨時事務補助職員（フルタイム）</v>
      </c>
      <c r="DK44" s="92"/>
      <c r="DL44" s="92"/>
      <c r="DM44" s="19"/>
      <c r="DN44" s="19"/>
      <c r="DO44" s="19"/>
      <c r="DP44" s="19"/>
      <c r="DQ44" s="19"/>
      <c r="DS44" s="81" t="s">
        <v>80</v>
      </c>
      <c r="DT44" s="19"/>
      <c r="DU44" s="19"/>
      <c r="DV44" s="19"/>
      <c r="DW44" s="19"/>
      <c r="DX44" s="19"/>
      <c r="DY44" s="19"/>
    </row>
    <row r="45" spans="4:129" ht="12" customHeight="1" x14ac:dyDescent="0.15">
      <c r="D45" s="194"/>
      <c r="E45" s="179"/>
      <c r="F45" s="179"/>
      <c r="G45" s="179"/>
      <c r="H45" s="179"/>
      <c r="I45" s="179"/>
      <c r="J45" s="116"/>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8"/>
      <c r="BF45" s="149"/>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1"/>
      <c r="DD45" s="33"/>
      <c r="DE45" s="88"/>
      <c r="DF45" s="88"/>
      <c r="DH45" s="81" t="s">
        <v>162</v>
      </c>
      <c r="DJ45" s="372"/>
      <c r="DK45" s="92"/>
      <c r="DL45" s="92"/>
      <c r="DM45" s="19"/>
      <c r="DN45" s="19"/>
      <c r="DO45" s="19"/>
      <c r="DP45" s="19"/>
      <c r="DQ45" s="19"/>
      <c r="DS45" s="81" t="s">
        <v>81</v>
      </c>
      <c r="DT45" s="19"/>
      <c r="DU45" s="19"/>
      <c r="DV45" s="19"/>
      <c r="DW45" s="19"/>
      <c r="DX45" s="19"/>
      <c r="DY45" s="19"/>
    </row>
    <row r="46" spans="4:129" ht="12" customHeight="1" x14ac:dyDescent="0.15">
      <c r="D46" s="194" t="s">
        <v>201</v>
      </c>
      <c r="E46" s="179"/>
      <c r="F46" s="179" t="s">
        <v>202</v>
      </c>
      <c r="G46" s="179"/>
      <c r="H46" s="179" t="s">
        <v>189</v>
      </c>
      <c r="I46" s="179"/>
      <c r="J46" s="113" t="s">
        <v>204</v>
      </c>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5"/>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88"/>
      <c r="DF46" s="88"/>
      <c r="DJ46" s="372" t="str">
        <f>IF(OR(COUNTIFS(J46,"*特許庁*")&gt;=1,COUNTIFS(J46,"*経済産業*")&gt;=1,COUNTIFS(J46,"*工業所有*")&gt;=1), ASC(D46)&amp;ASC(F46)&amp;"."&amp;ASC(H46)&amp;"_"&amp;J46,"")</f>
        <v>R2.12_特許庁　審査業務部　〇〇課　退庁　臨時事務補助職員（フルタイム）（任期満了）</v>
      </c>
      <c r="DK46" s="92"/>
      <c r="DL46" s="92"/>
      <c r="DM46" s="19"/>
      <c r="DN46" s="19"/>
      <c r="DO46" s="19"/>
      <c r="DP46" s="19"/>
      <c r="DQ46" s="19"/>
      <c r="DS46" s="81" t="s">
        <v>82</v>
      </c>
      <c r="DT46" s="19"/>
      <c r="DU46" s="19"/>
      <c r="DV46" s="19"/>
      <c r="DW46" s="19"/>
      <c r="DX46" s="19"/>
      <c r="DY46" s="19"/>
    </row>
    <row r="47" spans="4:129" ht="12" customHeight="1" x14ac:dyDescent="0.15">
      <c r="D47" s="194"/>
      <c r="E47" s="179"/>
      <c r="F47" s="179"/>
      <c r="G47" s="179"/>
      <c r="H47" s="179"/>
      <c r="I47" s="179"/>
      <c r="J47" s="116"/>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8"/>
      <c r="BF47" s="36" t="s">
        <v>11</v>
      </c>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284"/>
      <c r="CF47" s="284"/>
      <c r="CG47" s="284"/>
      <c r="CH47" s="284"/>
      <c r="CI47" s="284"/>
      <c r="CJ47" s="284"/>
      <c r="CK47" s="284"/>
      <c r="CL47" s="39"/>
      <c r="CM47" s="39"/>
      <c r="CN47" s="39"/>
      <c r="CO47" s="39"/>
      <c r="CP47" s="39"/>
      <c r="CQ47" s="39"/>
      <c r="CR47" s="39"/>
      <c r="CS47" s="39"/>
      <c r="CT47" s="39"/>
      <c r="CU47" s="39"/>
      <c r="CV47" s="39"/>
      <c r="CW47" s="39"/>
      <c r="CX47" s="39"/>
      <c r="CY47" s="39"/>
      <c r="CZ47" s="39"/>
      <c r="DA47" s="39"/>
      <c r="DB47" s="39"/>
      <c r="DC47" s="40"/>
      <c r="DD47" s="33"/>
      <c r="DE47" s="88"/>
      <c r="DF47" s="88"/>
      <c r="DH47" s="81" t="s">
        <v>160</v>
      </c>
      <c r="DJ47" s="372"/>
      <c r="DK47" s="92"/>
      <c r="DL47" s="92"/>
      <c r="DM47" s="19"/>
      <c r="DN47" s="19"/>
      <c r="DO47" s="19"/>
      <c r="DP47" s="19"/>
      <c r="DQ47" s="19">
        <v>27</v>
      </c>
      <c r="DR47" s="81" t="s">
        <v>121</v>
      </c>
      <c r="DS47" s="81" t="s">
        <v>83</v>
      </c>
      <c r="DT47" s="19"/>
      <c r="DU47" s="19"/>
      <c r="DV47" s="19"/>
      <c r="DW47" s="19"/>
      <c r="DX47" s="19"/>
      <c r="DY47" s="19"/>
    </row>
    <row r="48" spans="4:129" ht="12" customHeight="1" x14ac:dyDescent="0.15">
      <c r="D48" s="194" t="s">
        <v>201</v>
      </c>
      <c r="E48" s="179"/>
      <c r="F48" s="179" t="s">
        <v>190</v>
      </c>
      <c r="G48" s="179"/>
      <c r="H48" s="179" t="s">
        <v>192</v>
      </c>
      <c r="I48" s="179"/>
      <c r="J48" s="113" t="s">
        <v>205</v>
      </c>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5"/>
      <c r="BF48" s="161" t="s">
        <v>220</v>
      </c>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3"/>
      <c r="DD48" s="33"/>
      <c r="DE48" s="88"/>
      <c r="DF48" s="88"/>
      <c r="DH48" s="81" t="s">
        <v>163</v>
      </c>
      <c r="DJ48" s="372" t="str">
        <f>IF(OR(COUNTIFS(J48,"*特許庁*")&gt;=1,COUNTIFS(J48,"*経済産業*")&gt;=1,COUNTIFS(J48,"*工業所有*")&gt;=1), ASC(D48)&amp;ASC(F48)&amp;"."&amp;ASC(H48)&amp;"_"&amp;J48,"")</f>
        <v/>
      </c>
      <c r="DK48" s="92"/>
      <c r="DL48" s="92"/>
      <c r="DM48" s="19"/>
      <c r="DN48" s="19"/>
      <c r="DO48" s="19"/>
      <c r="DP48" s="19"/>
      <c r="DQ48" s="19">
        <v>29</v>
      </c>
      <c r="DR48" s="81" t="s">
        <v>146</v>
      </c>
      <c r="DS48" s="81" t="s">
        <v>46</v>
      </c>
      <c r="DT48" s="19"/>
      <c r="DU48" s="19"/>
      <c r="DV48" s="19"/>
      <c r="DW48" s="19"/>
      <c r="DX48" s="19"/>
      <c r="DY48" s="19"/>
    </row>
    <row r="49" spans="1:193" ht="12" customHeight="1" x14ac:dyDescent="0.15">
      <c r="D49" s="194"/>
      <c r="E49" s="179"/>
      <c r="F49" s="179"/>
      <c r="G49" s="179"/>
      <c r="H49" s="179"/>
      <c r="I49" s="179"/>
      <c r="J49" s="116"/>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8"/>
      <c r="BF49" s="161"/>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3"/>
      <c r="DD49" s="33"/>
      <c r="DE49" s="88"/>
      <c r="DF49" s="88"/>
      <c r="DH49" s="81" t="s">
        <v>164</v>
      </c>
      <c r="DJ49" s="372"/>
      <c r="DK49" s="92"/>
      <c r="DL49" s="92"/>
      <c r="DM49" s="19"/>
      <c r="DN49" s="19"/>
      <c r="DO49" s="19"/>
      <c r="DP49" s="19"/>
      <c r="DQ49" s="19">
        <v>30</v>
      </c>
      <c r="DR49" s="94" t="s">
        <v>84</v>
      </c>
      <c r="DS49" s="81" t="s">
        <v>84</v>
      </c>
    </row>
    <row r="50" spans="1:193" ht="12" customHeight="1" x14ac:dyDescent="0.15">
      <c r="D50" s="194" t="s">
        <v>201</v>
      </c>
      <c r="E50" s="179"/>
      <c r="F50" s="179" t="s">
        <v>206</v>
      </c>
      <c r="G50" s="179"/>
      <c r="H50" s="179" t="s">
        <v>190</v>
      </c>
      <c r="I50" s="179"/>
      <c r="J50" s="113" t="s">
        <v>207</v>
      </c>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5"/>
      <c r="BF50" s="164"/>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6"/>
      <c r="DD50" s="33"/>
      <c r="DE50" s="88"/>
      <c r="DF50" s="88"/>
      <c r="DJ50" s="372" t="str">
        <f>IF(OR(COUNTIFS(J50,"*特許庁*")&gt;=1,COUNTIFS(J50,"*経済産業*")&gt;=1,COUNTIFS(J50,"*工業所有*")&gt;=1), ASC(D50)&amp;ASC(F50)&amp;"."&amp;ASC(H50)&amp;"_"&amp;J50,"")</f>
        <v/>
      </c>
      <c r="DK50" s="92"/>
      <c r="DL50" s="92"/>
      <c r="DM50" s="19"/>
      <c r="DN50" s="19"/>
      <c r="DO50" s="19"/>
      <c r="DP50" s="19"/>
      <c r="DQ50" s="19">
        <v>31</v>
      </c>
      <c r="DR50" s="81" t="s">
        <v>85</v>
      </c>
      <c r="DS50" s="81" t="s">
        <v>85</v>
      </c>
    </row>
    <row r="51" spans="1:193" ht="12" customHeight="1" x14ac:dyDescent="0.15">
      <c r="D51" s="194"/>
      <c r="E51" s="179"/>
      <c r="F51" s="179"/>
      <c r="G51" s="179"/>
      <c r="H51" s="179"/>
      <c r="I51" s="179"/>
      <c r="J51" s="116"/>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8"/>
      <c r="BF51" s="36" t="s">
        <v>28</v>
      </c>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40"/>
      <c r="DD51" s="33"/>
      <c r="DE51" s="88"/>
      <c r="DF51" s="88"/>
      <c r="DJ51" s="372"/>
      <c r="DK51" s="92"/>
      <c r="DL51" s="92"/>
      <c r="DM51" s="19"/>
      <c r="DN51" s="19"/>
      <c r="DO51" s="19"/>
      <c r="DP51" s="19"/>
      <c r="DQ51" s="19">
        <v>32</v>
      </c>
      <c r="DR51" s="81" t="s">
        <v>122</v>
      </c>
      <c r="DS51" s="81" t="s">
        <v>86</v>
      </c>
    </row>
    <row r="52" spans="1:193" ht="12" customHeight="1" x14ac:dyDescent="0.15">
      <c r="D52" s="194"/>
      <c r="E52" s="179"/>
      <c r="F52" s="179"/>
      <c r="G52" s="179"/>
      <c r="H52" s="179"/>
      <c r="I52" s="179"/>
      <c r="J52" s="182" t="s">
        <v>208</v>
      </c>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4"/>
      <c r="BF52" s="167" t="s">
        <v>221</v>
      </c>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9"/>
      <c r="DD52" s="33"/>
      <c r="DE52" s="88"/>
      <c r="DF52" s="88"/>
      <c r="DJ52" s="372" t="str">
        <f>IF(OR(COUNTIFS(J52,"*特許庁*")&gt;=1,COUNTIFS(J52,"*経済産業*")&gt;=1,COUNTIFS(J52,"*工業所有*")&gt;=1), ASC(D52)&amp;ASC(F52)&amp;"."&amp;ASC(H52)&amp;"_"&amp;J52,"")</f>
        <v/>
      </c>
      <c r="DK52" s="92"/>
      <c r="DL52" s="92"/>
      <c r="DM52" s="19"/>
      <c r="DN52" s="19"/>
      <c r="DO52" s="19"/>
      <c r="DP52" s="19"/>
      <c r="DQ52" s="19">
        <v>33</v>
      </c>
      <c r="DR52" s="81" t="s">
        <v>87</v>
      </c>
      <c r="DS52" s="81" t="s">
        <v>87</v>
      </c>
    </row>
    <row r="53" spans="1:193" ht="12" customHeight="1" x14ac:dyDescent="0.15">
      <c r="D53" s="194"/>
      <c r="E53" s="179"/>
      <c r="F53" s="179"/>
      <c r="G53" s="179"/>
      <c r="H53" s="179"/>
      <c r="I53" s="179"/>
      <c r="J53" s="185"/>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7"/>
      <c r="BE53" s="6"/>
      <c r="BF53" s="167"/>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9"/>
      <c r="DD53" s="33"/>
      <c r="DE53" s="88"/>
      <c r="DF53" s="88"/>
      <c r="DJ53" s="372"/>
      <c r="DK53" s="92"/>
      <c r="DL53" s="92"/>
      <c r="DM53" s="19"/>
      <c r="DN53" s="19"/>
      <c r="DO53" s="19"/>
      <c r="DP53" s="19"/>
      <c r="DQ53" s="19">
        <v>34</v>
      </c>
      <c r="DR53" s="81" t="s">
        <v>123</v>
      </c>
      <c r="DS53" s="81" t="s">
        <v>88</v>
      </c>
    </row>
    <row r="54" spans="1:193" ht="12" customHeight="1" x14ac:dyDescent="0.15">
      <c r="D54" s="194"/>
      <c r="E54" s="179"/>
      <c r="F54" s="179"/>
      <c r="G54" s="179"/>
      <c r="H54" s="179"/>
      <c r="I54" s="179"/>
      <c r="J54" s="188" t="s">
        <v>209</v>
      </c>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90"/>
      <c r="BE54" s="6"/>
      <c r="BF54" s="167"/>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9"/>
      <c r="DD54" s="33"/>
      <c r="DE54" s="88"/>
      <c r="DF54" s="88"/>
      <c r="DJ54" s="372" t="str">
        <f>IF(OR(COUNTIFS(J54,"*特許庁*")&gt;=1,COUNTIFS(J54,"*経済産業*")&gt;=1,COUNTIFS(J54,"*工業所有*")&gt;=1), ASC(D54)&amp;ASC(F54)&amp;"."&amp;ASC(H54)&amp;"_"&amp;J54,"")</f>
        <v/>
      </c>
      <c r="DK54" s="92"/>
      <c r="DL54" s="92"/>
      <c r="DM54" s="19"/>
      <c r="DN54" s="19"/>
      <c r="DO54" s="19"/>
      <c r="DP54" s="19"/>
      <c r="DQ54" s="19">
        <v>36</v>
      </c>
      <c r="DR54" s="95" t="s">
        <v>124</v>
      </c>
      <c r="DS54" s="95" t="s">
        <v>89</v>
      </c>
    </row>
    <row r="55" spans="1:193" ht="12" customHeight="1" x14ac:dyDescent="0.15">
      <c r="D55" s="194"/>
      <c r="E55" s="179"/>
      <c r="F55" s="179"/>
      <c r="G55" s="179"/>
      <c r="H55" s="179"/>
      <c r="I55" s="179"/>
      <c r="J55" s="191"/>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3"/>
      <c r="BE55" s="6"/>
      <c r="BF55" s="167"/>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9"/>
      <c r="DD55" s="33"/>
      <c r="DE55" s="88"/>
      <c r="DF55" s="88"/>
      <c r="DJ55" s="372"/>
      <c r="DK55" s="92"/>
      <c r="DL55" s="92"/>
      <c r="DM55" s="19"/>
      <c r="DN55" s="19"/>
      <c r="DO55" s="19"/>
      <c r="DP55" s="19"/>
      <c r="DQ55" s="19">
        <v>38</v>
      </c>
      <c r="DR55" s="95" t="s">
        <v>90</v>
      </c>
      <c r="DS55" s="95" t="s">
        <v>90</v>
      </c>
    </row>
    <row r="56" spans="1:193" ht="12" customHeight="1" x14ac:dyDescent="0.15">
      <c r="D56" s="194"/>
      <c r="E56" s="179"/>
      <c r="F56" s="179"/>
      <c r="G56" s="179"/>
      <c r="H56" s="179"/>
      <c r="I56" s="179"/>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1"/>
      <c r="BE56" s="6"/>
      <c r="BF56" s="167"/>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9"/>
      <c r="DD56" s="33"/>
      <c r="DE56" s="88"/>
      <c r="DF56" s="88"/>
      <c r="DJ56" s="372" t="str">
        <f>IF(OR(COUNTIFS(J56,"*特許庁*")&gt;=1,COUNTIFS(J56,"*経済産業*")&gt;=1,COUNTIFS(J56,"*工業所有*")&gt;=1), ASC(D56)&amp;ASC(F56)&amp;"."&amp;ASC(H56)&amp;"_"&amp;J56,"")</f>
        <v/>
      </c>
      <c r="DK56" s="92"/>
      <c r="DL56" s="92"/>
      <c r="DM56" s="19"/>
      <c r="DN56" s="19"/>
      <c r="DO56" s="19"/>
      <c r="DP56" s="19"/>
      <c r="DQ56" s="19">
        <v>39</v>
      </c>
      <c r="DR56" s="81" t="s">
        <v>91</v>
      </c>
      <c r="DS56" s="81" t="s">
        <v>91</v>
      </c>
    </row>
    <row r="57" spans="1:193" ht="12" customHeight="1" x14ac:dyDescent="0.15">
      <c r="A57" s="5"/>
      <c r="B57" s="5"/>
      <c r="C57" s="5"/>
      <c r="D57" s="194"/>
      <c r="E57" s="179"/>
      <c r="F57" s="179"/>
      <c r="G57" s="179"/>
      <c r="H57" s="179"/>
      <c r="I57" s="179"/>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1"/>
      <c r="BE57" s="6"/>
      <c r="BF57" s="167"/>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9"/>
      <c r="DD57" s="33"/>
      <c r="DE57" s="88"/>
      <c r="DF57" s="88"/>
      <c r="DJ57" s="372"/>
      <c r="DK57" s="92"/>
      <c r="DM57" s="95"/>
      <c r="DN57" s="95"/>
      <c r="DO57" s="95"/>
      <c r="DP57" s="95"/>
      <c r="DQ57" s="19">
        <v>41</v>
      </c>
      <c r="DR57" s="81" t="s">
        <v>92</v>
      </c>
      <c r="DS57" s="81" t="s">
        <v>92</v>
      </c>
    </row>
    <row r="58" spans="1:193" ht="12" customHeight="1" x14ac:dyDescent="0.15">
      <c r="A58" s="5"/>
      <c r="B58" s="5"/>
      <c r="C58" s="5"/>
      <c r="D58" s="194"/>
      <c r="E58" s="179"/>
      <c r="F58" s="179"/>
      <c r="G58" s="179"/>
      <c r="H58" s="179"/>
      <c r="I58" s="179"/>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1"/>
      <c r="BE58" s="6"/>
      <c r="BF58" s="167"/>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9"/>
      <c r="DD58" s="33"/>
      <c r="DE58" s="88"/>
      <c r="DF58" s="88"/>
      <c r="DJ58" s="372" t="str">
        <f>IF(OR(COUNTIFS(J58,"*特許庁*")&gt;=1,COUNTIFS(J58,"*経済産業*")&gt;=1,COUNTIFS(J58,"*工業所有*")&gt;=1), ASC(D58)&amp;ASC(F58)&amp;"."&amp;ASC(H58)&amp;"_"&amp;J58,"")</f>
        <v/>
      </c>
      <c r="DK58" s="92" t="str">
        <f>IF(DJ58="*特許庁*",MAX(DK$30:DK58)+1,"")</f>
        <v/>
      </c>
      <c r="DM58" s="95"/>
      <c r="DN58" s="95"/>
      <c r="DO58" s="95"/>
      <c r="DP58" s="95"/>
      <c r="DQ58" s="19">
        <v>42</v>
      </c>
      <c r="DR58" s="81" t="s">
        <v>93</v>
      </c>
      <c r="DS58" s="81" t="s">
        <v>93</v>
      </c>
    </row>
    <row r="59" spans="1:193" s="5" customFormat="1" ht="12" customHeight="1" x14ac:dyDescent="0.15">
      <c r="A59" s="1"/>
      <c r="B59" s="1"/>
      <c r="C59" s="1"/>
      <c r="D59" s="194"/>
      <c r="E59" s="179"/>
      <c r="F59" s="179"/>
      <c r="G59" s="179"/>
      <c r="H59" s="179"/>
      <c r="I59" s="179"/>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1"/>
      <c r="BB59" s="2"/>
      <c r="BC59" s="2"/>
      <c r="BD59" s="2"/>
      <c r="BE59" s="6"/>
      <c r="BF59" s="167"/>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9"/>
      <c r="DD59" s="33"/>
      <c r="DE59" s="88"/>
      <c r="DF59" s="96"/>
      <c r="DG59" s="77"/>
      <c r="DH59" s="81"/>
      <c r="DI59" s="81"/>
      <c r="DJ59" s="372"/>
      <c r="DK59" s="92" t="str">
        <f>IF(DJ59="*特許庁*",MAX(DK$30:DK59)+1,"")</f>
        <v/>
      </c>
      <c r="DL59" s="92"/>
      <c r="DM59" s="19"/>
      <c r="DN59" s="19"/>
      <c r="DO59" s="19"/>
      <c r="DP59" s="19"/>
      <c r="DQ59" s="19">
        <v>43</v>
      </c>
      <c r="DR59" s="81" t="s">
        <v>94</v>
      </c>
      <c r="DS59" s="81" t="s">
        <v>94</v>
      </c>
      <c r="DT59" s="81"/>
      <c r="DU59" s="81"/>
      <c r="DV59" s="81"/>
      <c r="DW59" s="81"/>
      <c r="DX59" s="81"/>
      <c r="DY59" s="81"/>
      <c r="DZ59" s="81"/>
      <c r="EA59" s="81"/>
      <c r="EB59" s="81"/>
      <c r="EC59" s="81"/>
      <c r="ED59" s="81"/>
      <c r="EE59" s="81"/>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row>
    <row r="60" spans="1:193" s="5" customFormat="1" ht="12" customHeight="1" x14ac:dyDescent="0.15">
      <c r="A60" s="1"/>
      <c r="B60" s="1"/>
      <c r="C60" s="1"/>
      <c r="D60" s="194"/>
      <c r="E60" s="179"/>
      <c r="F60" s="179"/>
      <c r="G60" s="179"/>
      <c r="H60" s="179"/>
      <c r="I60" s="179"/>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1"/>
      <c r="BB60" s="2"/>
      <c r="BC60" s="2"/>
      <c r="BD60" s="2"/>
      <c r="BE60" s="6"/>
      <c r="BF60" s="167"/>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9"/>
      <c r="DD60" s="41"/>
      <c r="DE60" s="96"/>
      <c r="DF60" s="96"/>
      <c r="DG60" s="77"/>
      <c r="DH60" s="81"/>
      <c r="DI60" s="81"/>
      <c r="DJ60" s="372" t="str">
        <f>IF(OR(COUNTIFS(J60,"*特許庁*")&gt;=1,COUNTIFS(J60,"*経済産業*")&gt;=1,COUNTIFS(J60,"*工業所有*")&gt;=1), ASC(D60)&amp;ASC(F60)&amp;"."&amp;ASC(H60)&amp;"_"&amp;J60,"")</f>
        <v/>
      </c>
      <c r="DK60" s="92" t="str">
        <f>IF(DJ60="*特許庁*",MAX(DK$30:DK60)+1,"")</f>
        <v/>
      </c>
      <c r="DL60" s="92"/>
      <c r="DM60" s="19"/>
      <c r="DN60" s="19"/>
      <c r="DO60" s="19"/>
      <c r="DP60" s="19"/>
      <c r="DQ60" s="19">
        <v>44</v>
      </c>
      <c r="DR60" s="81" t="s">
        <v>95</v>
      </c>
      <c r="DS60" s="81" t="s">
        <v>95</v>
      </c>
      <c r="DT60" s="81"/>
      <c r="DU60" s="81"/>
      <c r="DV60" s="81"/>
      <c r="DW60" s="81"/>
      <c r="DX60" s="81"/>
      <c r="DY60" s="81"/>
      <c r="DZ60" s="81"/>
      <c r="EA60" s="81"/>
      <c r="EB60" s="81"/>
      <c r="EC60" s="81"/>
      <c r="ED60" s="81"/>
      <c r="EE60" s="81"/>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row>
    <row r="61" spans="1:193" ht="12" customHeight="1" x14ac:dyDescent="0.15">
      <c r="D61" s="194"/>
      <c r="E61" s="179"/>
      <c r="F61" s="179"/>
      <c r="G61" s="179"/>
      <c r="H61" s="179"/>
      <c r="I61" s="179"/>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1"/>
      <c r="BE61" s="6"/>
      <c r="BF61" s="167"/>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9"/>
      <c r="DD61" s="41"/>
      <c r="DE61" s="96"/>
      <c r="DF61" s="88"/>
      <c r="DJ61" s="372"/>
      <c r="DK61" s="92" t="str">
        <f>IF(DJ61="*特許庁*",MAX(DK$30:DK61)+1,"")</f>
        <v/>
      </c>
      <c r="DL61" s="92"/>
      <c r="DM61" s="19"/>
      <c r="DN61" s="19"/>
      <c r="DO61" s="19"/>
      <c r="DP61" s="19"/>
      <c r="DQ61" s="19">
        <v>45</v>
      </c>
      <c r="DR61" s="81" t="s">
        <v>96</v>
      </c>
      <c r="DS61" s="81" t="s">
        <v>96</v>
      </c>
    </row>
    <row r="62" spans="1:193" ht="12" customHeight="1" x14ac:dyDescent="0.15">
      <c r="D62" s="194"/>
      <c r="E62" s="179"/>
      <c r="F62" s="179"/>
      <c r="G62" s="179"/>
      <c r="H62" s="179"/>
      <c r="I62" s="179"/>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1"/>
      <c r="BE62" s="6"/>
      <c r="BF62" s="167"/>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9"/>
      <c r="DD62" s="33"/>
      <c r="DE62" s="88"/>
      <c r="DF62" s="88"/>
      <c r="DJ62" s="372" t="str">
        <f>IF(OR(COUNTIFS(J62,"*特許庁*")&gt;=1,COUNTIFS(J62,"*経済産業*")&gt;=1,COUNTIFS(J62,"*工業所有*")&gt;=1), ASC(D62)&amp;ASC(F62)&amp;"."&amp;ASC(H62)&amp;"_"&amp;J62,"")</f>
        <v/>
      </c>
      <c r="DK62" s="92" t="str">
        <f>IF(DJ62="*特許庁*",MAX(DK$30:DK62)+1,"")</f>
        <v/>
      </c>
      <c r="DL62" s="92"/>
      <c r="DM62" s="19"/>
      <c r="DN62" s="19"/>
      <c r="DO62" s="19"/>
      <c r="DP62" s="19"/>
      <c r="DQ62" s="19">
        <v>46</v>
      </c>
      <c r="DR62" s="81" t="s">
        <v>132</v>
      </c>
      <c r="DS62" s="81" t="s">
        <v>97</v>
      </c>
    </row>
    <row r="63" spans="1:193" ht="12" customHeight="1" x14ac:dyDescent="0.15">
      <c r="D63" s="194"/>
      <c r="E63" s="179"/>
      <c r="F63" s="179"/>
      <c r="G63" s="179"/>
      <c r="H63" s="179"/>
      <c r="I63" s="179"/>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1"/>
      <c r="BE63" s="6"/>
      <c r="BF63" s="167"/>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9"/>
      <c r="DD63" s="33"/>
      <c r="DE63" s="88"/>
      <c r="DF63" s="88"/>
      <c r="DJ63" s="372"/>
      <c r="DK63" s="92" t="str">
        <f>IF(DJ63="*特許庁*",MAX(DK$30:DK63)+1,"")</f>
        <v/>
      </c>
      <c r="DL63" s="92"/>
      <c r="DM63" s="19"/>
      <c r="DN63" s="19"/>
      <c r="DO63" s="19"/>
      <c r="DP63" s="19"/>
      <c r="DQ63" s="19"/>
      <c r="DR63" s="81" t="s">
        <v>98</v>
      </c>
      <c r="DS63" s="81" t="s">
        <v>98</v>
      </c>
    </row>
    <row r="64" spans="1:193" ht="12" customHeight="1" x14ac:dyDescent="0.15">
      <c r="D64" s="194"/>
      <c r="E64" s="179"/>
      <c r="F64" s="179"/>
      <c r="G64" s="179"/>
      <c r="H64" s="179"/>
      <c r="I64" s="179"/>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1"/>
      <c r="BF64" s="170"/>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2"/>
      <c r="DD64" s="33"/>
      <c r="DE64" s="88"/>
      <c r="DF64" s="88"/>
      <c r="DJ64" s="372" t="str">
        <f>IF(OR(COUNTIFS(J64,"*特許庁*")&gt;=1,COUNTIFS(J64,"*経済産業*")&gt;=1,COUNTIFS(J64,"*工業所有*")&gt;=1), ASC(D64)&amp;ASC(F64)&amp;"."&amp;ASC(H64)&amp;"_"&amp;J64,"")</f>
        <v/>
      </c>
      <c r="DK64" s="92" t="str">
        <f>IF(DJ64="*特許庁*",MAX(DK$30:DK64)+1,"")</f>
        <v/>
      </c>
      <c r="DL64" s="92"/>
      <c r="DM64" s="19"/>
      <c r="DN64" s="19"/>
      <c r="DO64" s="19"/>
      <c r="DP64" s="19"/>
      <c r="DQ64" s="19">
        <v>50</v>
      </c>
      <c r="DR64" s="81" t="s">
        <v>99</v>
      </c>
      <c r="DS64" s="81" t="s">
        <v>99</v>
      </c>
    </row>
    <row r="65" spans="4:123" ht="15" customHeight="1" x14ac:dyDescent="0.15">
      <c r="D65" s="194"/>
      <c r="E65" s="179"/>
      <c r="F65" s="179"/>
      <c r="G65" s="179"/>
      <c r="H65" s="179"/>
      <c r="I65" s="179"/>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1"/>
      <c r="BF65" s="158" t="s">
        <v>117</v>
      </c>
      <c r="BG65" s="159"/>
      <c r="BH65" s="159"/>
      <c r="BI65" s="159"/>
      <c r="BJ65" s="159"/>
      <c r="BK65" s="159"/>
      <c r="BL65" s="159"/>
      <c r="BM65" s="159"/>
      <c r="BN65" s="159"/>
      <c r="BO65" s="159"/>
      <c r="BP65" s="159"/>
      <c r="BQ65" s="159"/>
      <c r="BR65" s="159"/>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60"/>
      <c r="CO65" s="42" t="s">
        <v>12</v>
      </c>
      <c r="CP65" s="43"/>
      <c r="CQ65" s="43"/>
      <c r="CR65" s="43"/>
      <c r="CS65" s="43"/>
      <c r="CT65" s="43"/>
      <c r="CU65" s="43"/>
      <c r="CV65" s="43"/>
      <c r="CW65" s="43"/>
      <c r="CX65" s="43"/>
      <c r="CY65" s="43"/>
      <c r="CZ65" s="43"/>
      <c r="DA65" s="43"/>
      <c r="DB65" s="43"/>
      <c r="DC65" s="44"/>
      <c r="DD65" s="33"/>
      <c r="DE65" s="88"/>
      <c r="DF65" s="88"/>
      <c r="DJ65" s="372"/>
      <c r="DK65" s="92" t="str">
        <f>IF(DJ65="*特許庁*",MAX(DK$30:DK65)+1,"")</f>
        <v/>
      </c>
      <c r="DL65" s="92"/>
      <c r="DM65" s="19"/>
      <c r="DN65" s="19"/>
      <c r="DO65" s="19"/>
      <c r="DP65" s="19"/>
      <c r="DQ65" s="19">
        <v>51</v>
      </c>
      <c r="DR65" s="81" t="s">
        <v>100</v>
      </c>
      <c r="DS65" s="81" t="s">
        <v>100</v>
      </c>
    </row>
    <row r="66" spans="4:123" ht="12" customHeight="1" x14ac:dyDescent="0.15">
      <c r="D66" s="194"/>
      <c r="E66" s="179"/>
      <c r="F66" s="179"/>
      <c r="G66" s="179"/>
      <c r="H66" s="179"/>
      <c r="I66" s="179"/>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1"/>
      <c r="BF66" s="373"/>
      <c r="BG66" s="374"/>
      <c r="BH66" s="374"/>
      <c r="BI66" s="374"/>
      <c r="BJ66" s="374"/>
      <c r="BK66" s="374"/>
      <c r="BL66" s="374"/>
      <c r="BM66" s="374"/>
      <c r="BN66" s="374"/>
      <c r="BO66" s="374"/>
      <c r="BP66" s="374"/>
      <c r="BQ66" s="374"/>
      <c r="BR66" s="374"/>
      <c r="BS66" s="374"/>
      <c r="BT66" s="374"/>
      <c r="BU66" s="374"/>
      <c r="BV66" s="374"/>
      <c r="BW66" s="374"/>
      <c r="BX66" s="374"/>
      <c r="BY66" s="374"/>
      <c r="BZ66" s="374"/>
      <c r="CA66" s="374"/>
      <c r="CB66" s="374"/>
      <c r="CC66" s="374"/>
      <c r="CD66" s="374"/>
      <c r="CE66" s="374"/>
      <c r="CF66" s="374"/>
      <c r="CG66" s="374"/>
      <c r="CH66" s="374"/>
      <c r="CI66" s="374"/>
      <c r="CJ66" s="374"/>
      <c r="CK66" s="374"/>
      <c r="CL66" s="374"/>
      <c r="CM66" s="374"/>
      <c r="CN66" s="375"/>
      <c r="CO66" s="153" t="s">
        <v>13</v>
      </c>
      <c r="CP66" s="153"/>
      <c r="CQ66" s="153"/>
      <c r="CR66" s="173"/>
      <c r="CS66" s="173"/>
      <c r="CT66" s="173"/>
      <c r="CU66" s="153" t="s">
        <v>14</v>
      </c>
      <c r="CV66" s="153"/>
      <c r="CW66" s="153"/>
      <c r="CX66" s="153" t="s">
        <v>222</v>
      </c>
      <c r="CY66" s="153"/>
      <c r="CZ66" s="153"/>
      <c r="DA66" s="175" t="s">
        <v>15</v>
      </c>
      <c r="DB66" s="175"/>
      <c r="DC66" s="74"/>
      <c r="DD66" s="33"/>
      <c r="DE66" s="88"/>
      <c r="DF66" s="88"/>
      <c r="DJ66" s="372" t="str">
        <f>IF(OR(COUNTIFS(J66,"*特許庁*")&gt;=1,COUNTIFS(J66,"*経済産業*")&gt;=1,COUNTIFS(J66,"*工業所有*")&gt;=1), ASC(D66)&amp;ASC(F66)&amp;"."&amp;ASC(H66)&amp;"_"&amp;J66,"")</f>
        <v/>
      </c>
      <c r="DK66" s="92" t="str">
        <f>IF(DJ66="*特許庁*",MAX(DK$30:DK66)+1,"")</f>
        <v/>
      </c>
      <c r="DL66" s="92"/>
      <c r="DM66" s="19"/>
      <c r="DN66" s="19"/>
      <c r="DO66" s="19"/>
      <c r="DP66" s="19"/>
      <c r="DQ66" s="19">
        <v>52</v>
      </c>
      <c r="DR66" s="81" t="s">
        <v>101</v>
      </c>
      <c r="DS66" s="81" t="s">
        <v>101</v>
      </c>
    </row>
    <row r="67" spans="4:123" ht="12" customHeight="1" x14ac:dyDescent="0.15">
      <c r="D67" s="194"/>
      <c r="E67" s="179"/>
      <c r="F67" s="179"/>
      <c r="G67" s="179"/>
      <c r="H67" s="179"/>
      <c r="I67" s="179"/>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1"/>
      <c r="BF67" s="373"/>
      <c r="BG67" s="374"/>
      <c r="BH67" s="374"/>
      <c r="BI67" s="374"/>
      <c r="BJ67" s="374"/>
      <c r="BK67" s="374"/>
      <c r="BL67" s="374"/>
      <c r="BM67" s="374"/>
      <c r="BN67" s="374"/>
      <c r="BO67" s="374"/>
      <c r="BP67" s="374"/>
      <c r="BQ67" s="374"/>
      <c r="BR67" s="374"/>
      <c r="BS67" s="374"/>
      <c r="BT67" s="374"/>
      <c r="BU67" s="374"/>
      <c r="BV67" s="374"/>
      <c r="BW67" s="374"/>
      <c r="BX67" s="374"/>
      <c r="BY67" s="374"/>
      <c r="BZ67" s="374"/>
      <c r="CA67" s="374"/>
      <c r="CB67" s="374"/>
      <c r="CC67" s="374"/>
      <c r="CD67" s="374"/>
      <c r="CE67" s="374"/>
      <c r="CF67" s="374"/>
      <c r="CG67" s="374"/>
      <c r="CH67" s="374"/>
      <c r="CI67" s="374"/>
      <c r="CJ67" s="374"/>
      <c r="CK67" s="374"/>
      <c r="CL67" s="374"/>
      <c r="CM67" s="374"/>
      <c r="CN67" s="375"/>
      <c r="CO67" s="156"/>
      <c r="CP67" s="156"/>
      <c r="CQ67" s="156"/>
      <c r="CR67" s="174"/>
      <c r="CS67" s="174"/>
      <c r="CT67" s="174"/>
      <c r="CU67" s="156"/>
      <c r="CV67" s="156"/>
      <c r="CW67" s="156"/>
      <c r="CX67" s="156"/>
      <c r="CY67" s="156"/>
      <c r="CZ67" s="156"/>
      <c r="DA67" s="176"/>
      <c r="DB67" s="176"/>
      <c r="DC67" s="75"/>
      <c r="DD67" s="33"/>
      <c r="DE67" s="88"/>
      <c r="DF67" s="88"/>
      <c r="DJ67" s="372"/>
      <c r="DK67" s="92" t="str">
        <f>IF(DJ67="*特許庁*",MAX(DK$30:DK67)+1,"")</f>
        <v/>
      </c>
      <c r="DL67" s="92"/>
      <c r="DM67" s="19"/>
      <c r="DN67" s="19"/>
      <c r="DO67" s="19"/>
      <c r="DP67" s="19"/>
      <c r="DQ67" s="19">
        <v>53</v>
      </c>
      <c r="DR67" s="81" t="s">
        <v>102</v>
      </c>
      <c r="DS67" s="81" t="s">
        <v>102</v>
      </c>
    </row>
    <row r="68" spans="4:123" ht="12" customHeight="1" x14ac:dyDescent="0.15">
      <c r="D68" s="194"/>
      <c r="E68" s="179"/>
      <c r="F68" s="179"/>
      <c r="G68" s="179"/>
      <c r="H68" s="179"/>
      <c r="I68" s="179"/>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1"/>
      <c r="BF68" s="373"/>
      <c r="BG68" s="374"/>
      <c r="BH68" s="374"/>
      <c r="BI68" s="374"/>
      <c r="BJ68" s="374"/>
      <c r="BK68" s="374"/>
      <c r="BL68" s="374"/>
      <c r="BM68" s="374"/>
      <c r="BN68" s="374"/>
      <c r="BO68" s="374"/>
      <c r="BP68" s="374"/>
      <c r="BQ68" s="374"/>
      <c r="BR68" s="374"/>
      <c r="BS68" s="374"/>
      <c r="BT68" s="374"/>
      <c r="BU68" s="374"/>
      <c r="BV68" s="374"/>
      <c r="BW68" s="374"/>
      <c r="BX68" s="374"/>
      <c r="BY68" s="374"/>
      <c r="BZ68" s="374"/>
      <c r="CA68" s="374"/>
      <c r="CB68" s="374"/>
      <c r="CC68" s="374"/>
      <c r="CD68" s="374"/>
      <c r="CE68" s="374"/>
      <c r="CF68" s="374"/>
      <c r="CG68" s="374"/>
      <c r="CH68" s="374"/>
      <c r="CI68" s="374"/>
      <c r="CJ68" s="374"/>
      <c r="CK68" s="374"/>
      <c r="CL68" s="374"/>
      <c r="CM68" s="374"/>
      <c r="CN68" s="375"/>
      <c r="CO68" s="45" t="s">
        <v>24</v>
      </c>
      <c r="CP68" s="46"/>
      <c r="CQ68" s="46"/>
      <c r="CR68" s="46"/>
      <c r="CS68" s="46"/>
      <c r="CT68" s="46"/>
      <c r="CU68" s="46"/>
      <c r="CV68" s="46"/>
      <c r="CW68" s="46"/>
      <c r="CX68" s="46"/>
      <c r="CY68" s="46"/>
      <c r="CZ68" s="46"/>
      <c r="DA68" s="46"/>
      <c r="DB68" s="46"/>
      <c r="DC68" s="47"/>
      <c r="DD68" s="33"/>
      <c r="DE68" s="88"/>
      <c r="DF68" s="88"/>
      <c r="DJ68" s="372" t="str">
        <f>IF(OR(COUNTIFS(J68,"*特許庁*")&gt;=1,COUNTIFS(J68,"*経済産業*")&gt;=1,COUNTIFS(J68,"*工業所有*")&gt;=1), ASC(D68)&amp;ASC(F68)&amp;"."&amp;ASC(H68)&amp;"_"&amp;J68,"")</f>
        <v/>
      </c>
      <c r="DK68" s="92" t="str">
        <f>IF(DJ68="*特許庁*",MAX(DK$30:DK68)+1,"")</f>
        <v/>
      </c>
      <c r="DL68" s="92"/>
      <c r="DM68" s="19"/>
      <c r="DN68" s="19"/>
      <c r="DO68" s="19"/>
      <c r="DP68" s="19"/>
      <c r="DQ68" s="19">
        <v>54</v>
      </c>
      <c r="DR68" s="81" t="s">
        <v>103</v>
      </c>
      <c r="DS68" s="81" t="s">
        <v>103</v>
      </c>
    </row>
    <row r="69" spans="4:123" ht="12" customHeight="1" x14ac:dyDescent="0.15">
      <c r="D69" s="194"/>
      <c r="E69" s="179"/>
      <c r="F69" s="179"/>
      <c r="G69" s="179"/>
      <c r="H69" s="179"/>
      <c r="I69" s="179"/>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1"/>
      <c r="BF69" s="373"/>
      <c r="BG69" s="374"/>
      <c r="BH69" s="374"/>
      <c r="BI69" s="374"/>
      <c r="BJ69" s="374"/>
      <c r="BK69" s="374"/>
      <c r="BL69" s="374"/>
      <c r="BM69" s="374"/>
      <c r="BN69" s="374"/>
      <c r="BO69" s="374"/>
      <c r="BP69" s="374"/>
      <c r="BQ69" s="374"/>
      <c r="BR69" s="374"/>
      <c r="BS69" s="374"/>
      <c r="BT69" s="374"/>
      <c r="BU69" s="374"/>
      <c r="BV69" s="374"/>
      <c r="BW69" s="374"/>
      <c r="BX69" s="374"/>
      <c r="BY69" s="374"/>
      <c r="BZ69" s="374"/>
      <c r="CA69" s="374"/>
      <c r="CB69" s="374"/>
      <c r="CC69" s="374"/>
      <c r="CD69" s="374"/>
      <c r="CE69" s="374"/>
      <c r="CF69" s="374"/>
      <c r="CG69" s="374"/>
      <c r="CH69" s="374"/>
      <c r="CI69" s="374"/>
      <c r="CJ69" s="374"/>
      <c r="CK69" s="374"/>
      <c r="CL69" s="374"/>
      <c r="CM69" s="374"/>
      <c r="CN69" s="375"/>
      <c r="CO69" s="48"/>
      <c r="CP69" s="49"/>
      <c r="CQ69" s="49"/>
      <c r="CR69" s="49"/>
      <c r="CS69" s="49"/>
      <c r="CT69" s="49"/>
      <c r="CU69" s="49"/>
      <c r="CV69" s="49"/>
      <c r="CW69" s="177" t="s">
        <v>118</v>
      </c>
      <c r="CX69" s="177"/>
      <c r="CY69" s="153" t="s">
        <v>31</v>
      </c>
      <c r="CZ69" s="153"/>
      <c r="DA69" s="28"/>
      <c r="DB69" s="50"/>
      <c r="DC69" s="74"/>
      <c r="DD69" s="33"/>
      <c r="DE69" s="88"/>
      <c r="DF69" s="88"/>
      <c r="DJ69" s="372"/>
      <c r="DK69" s="92" t="str">
        <f>IF(DJ69="*特許庁*",MAX(DK$30:DK69)+1,"")</f>
        <v/>
      </c>
      <c r="DL69" s="92"/>
      <c r="DM69" s="19"/>
      <c r="DN69" s="19"/>
      <c r="DO69" s="19"/>
      <c r="DP69" s="19"/>
      <c r="DQ69" s="19">
        <v>55</v>
      </c>
      <c r="DR69" s="81" t="s">
        <v>112</v>
      </c>
      <c r="DS69" s="81" t="s">
        <v>112</v>
      </c>
    </row>
    <row r="70" spans="4:123" ht="12" customHeight="1" x14ac:dyDescent="0.15">
      <c r="D70" s="194"/>
      <c r="E70" s="179"/>
      <c r="F70" s="179"/>
      <c r="G70" s="179"/>
      <c r="H70" s="179"/>
      <c r="I70" s="179"/>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1"/>
      <c r="BF70" s="373"/>
      <c r="BG70" s="374"/>
      <c r="BH70" s="374"/>
      <c r="BI70" s="374"/>
      <c r="BJ70" s="374"/>
      <c r="BK70" s="374"/>
      <c r="BL70" s="374"/>
      <c r="BM70" s="374"/>
      <c r="BN70" s="374"/>
      <c r="BO70" s="374"/>
      <c r="BP70" s="374"/>
      <c r="BQ70" s="374"/>
      <c r="BR70" s="374"/>
      <c r="BS70" s="374"/>
      <c r="BT70" s="374"/>
      <c r="BU70" s="374"/>
      <c r="BV70" s="374"/>
      <c r="BW70" s="374"/>
      <c r="BX70" s="374"/>
      <c r="BY70" s="374"/>
      <c r="BZ70" s="374"/>
      <c r="CA70" s="374"/>
      <c r="CB70" s="374"/>
      <c r="CC70" s="374"/>
      <c r="CD70" s="374"/>
      <c r="CE70" s="374"/>
      <c r="CF70" s="374"/>
      <c r="CG70" s="374"/>
      <c r="CH70" s="374"/>
      <c r="CI70" s="374"/>
      <c r="CJ70" s="374"/>
      <c r="CK70" s="374"/>
      <c r="CL70" s="374"/>
      <c r="CM70" s="374"/>
      <c r="CN70" s="375"/>
      <c r="CO70" s="51"/>
      <c r="CP70" s="52"/>
      <c r="CQ70" s="52"/>
      <c r="CR70" s="52"/>
      <c r="CS70" s="52"/>
      <c r="CT70" s="52"/>
      <c r="CU70" s="52"/>
      <c r="CV70" s="52"/>
      <c r="CW70" s="178"/>
      <c r="CX70" s="178"/>
      <c r="CY70" s="156"/>
      <c r="CZ70" s="156"/>
      <c r="DA70" s="53"/>
      <c r="DB70" s="54"/>
      <c r="DC70" s="75"/>
      <c r="DD70" s="33"/>
      <c r="DE70" s="88"/>
      <c r="DF70" s="88"/>
      <c r="DJ70" s="372" t="str">
        <f>IF(OR(COUNTIFS(J70,"*特許庁*")&gt;=1,COUNTIFS(J70,"*経済産業*")&gt;=1,COUNTIFS(J70,"*工業所有*")&gt;=1), ASC(D70)&amp;ASC(F70)&amp;"."&amp;ASC(H70)&amp;"_"&amp;J70,"")</f>
        <v/>
      </c>
      <c r="DK70" s="92" t="str">
        <f>IF(DJ70="*特許庁*",MAX(DK$30:DK70)+1,"")</f>
        <v/>
      </c>
      <c r="DL70" s="92"/>
      <c r="DM70" s="19"/>
      <c r="DN70" s="19"/>
      <c r="DO70" s="19"/>
      <c r="DP70" s="19"/>
      <c r="DQ70" s="19"/>
      <c r="DR70" s="81" t="s">
        <v>104</v>
      </c>
      <c r="DS70" s="81" t="s">
        <v>104</v>
      </c>
    </row>
    <row r="71" spans="4:123" ht="12" customHeight="1" x14ac:dyDescent="0.15">
      <c r="D71" s="194"/>
      <c r="E71" s="179"/>
      <c r="F71" s="179"/>
      <c r="G71" s="179"/>
      <c r="H71" s="179"/>
      <c r="I71" s="179"/>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1"/>
      <c r="BF71" s="373"/>
      <c r="BG71" s="374"/>
      <c r="BH71" s="374"/>
      <c r="BI71" s="374"/>
      <c r="BJ71" s="374"/>
      <c r="BK71" s="374"/>
      <c r="BL71" s="374"/>
      <c r="BM71" s="374"/>
      <c r="BN71" s="374"/>
      <c r="BO71" s="374"/>
      <c r="BP71" s="374"/>
      <c r="BQ71" s="374"/>
      <c r="BR71" s="374"/>
      <c r="BS71" s="374"/>
      <c r="BT71" s="374"/>
      <c r="BU71" s="374"/>
      <c r="BV71" s="374"/>
      <c r="BW71" s="374"/>
      <c r="BX71" s="374"/>
      <c r="BY71" s="374"/>
      <c r="BZ71" s="374"/>
      <c r="CA71" s="374"/>
      <c r="CB71" s="374"/>
      <c r="CC71" s="374"/>
      <c r="CD71" s="374"/>
      <c r="CE71" s="374"/>
      <c r="CF71" s="374"/>
      <c r="CG71" s="374"/>
      <c r="CH71" s="374"/>
      <c r="CI71" s="374"/>
      <c r="CJ71" s="374"/>
      <c r="CK71" s="374"/>
      <c r="CL71" s="374"/>
      <c r="CM71" s="374"/>
      <c r="CN71" s="375"/>
      <c r="CO71" s="36" t="s">
        <v>16</v>
      </c>
      <c r="CP71" s="39"/>
      <c r="CQ71" s="39"/>
      <c r="CR71" s="39"/>
      <c r="CS71" s="40"/>
      <c r="CT71" s="45" t="s">
        <v>17</v>
      </c>
      <c r="CU71" s="46"/>
      <c r="CV71" s="46"/>
      <c r="CW71" s="46"/>
      <c r="CX71" s="46"/>
      <c r="CY71" s="46"/>
      <c r="CZ71" s="46"/>
      <c r="DA71" s="46"/>
      <c r="DB71" s="46"/>
      <c r="DC71" s="47"/>
      <c r="DD71" s="33"/>
      <c r="DE71" s="88"/>
      <c r="DF71" s="88"/>
      <c r="DJ71" s="372"/>
      <c r="DK71" s="92" t="str">
        <f>IF(DJ71="*特許庁*",MAX(DK$30:DK71)+1,"")</f>
        <v/>
      </c>
      <c r="DL71" s="92"/>
      <c r="DM71" s="19"/>
      <c r="DN71" s="19"/>
      <c r="DO71" s="19"/>
      <c r="DP71" s="19"/>
      <c r="DQ71" s="19">
        <v>61</v>
      </c>
      <c r="DR71" s="81" t="s">
        <v>147</v>
      </c>
      <c r="DS71" s="81" t="s">
        <v>147</v>
      </c>
    </row>
    <row r="72" spans="4:123" ht="14.25" customHeight="1" x14ac:dyDescent="0.15">
      <c r="D72" s="194"/>
      <c r="E72" s="179"/>
      <c r="F72" s="179"/>
      <c r="G72" s="179"/>
      <c r="H72" s="179"/>
      <c r="I72" s="179"/>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1"/>
      <c r="BF72" s="373"/>
      <c r="BG72" s="374"/>
      <c r="BH72" s="374"/>
      <c r="BI72" s="374"/>
      <c r="BJ72" s="374"/>
      <c r="BK72" s="374"/>
      <c r="BL72" s="374"/>
      <c r="BM72" s="374"/>
      <c r="BN72" s="374"/>
      <c r="BO72" s="374"/>
      <c r="BP72" s="374"/>
      <c r="BQ72" s="374"/>
      <c r="BR72" s="374"/>
      <c r="BS72" s="374"/>
      <c r="BT72" s="374"/>
      <c r="BU72" s="374"/>
      <c r="BV72" s="374"/>
      <c r="BW72" s="374"/>
      <c r="BX72" s="374"/>
      <c r="BY72" s="374"/>
      <c r="BZ72" s="374"/>
      <c r="CA72" s="374"/>
      <c r="CB72" s="374"/>
      <c r="CC72" s="374"/>
      <c r="CD72" s="374"/>
      <c r="CE72" s="374"/>
      <c r="CF72" s="374"/>
      <c r="CG72" s="374"/>
      <c r="CH72" s="374"/>
      <c r="CI72" s="374"/>
      <c r="CJ72" s="374"/>
      <c r="CK72" s="374"/>
      <c r="CL72" s="374"/>
      <c r="CM72" s="374"/>
      <c r="CN72" s="375"/>
      <c r="CO72" s="152" t="s">
        <v>119</v>
      </c>
      <c r="CP72" s="153"/>
      <c r="CQ72" s="153"/>
      <c r="CR72" s="153"/>
      <c r="CS72" s="154"/>
      <c r="CT72" s="55"/>
      <c r="CU72" s="153" t="s">
        <v>119</v>
      </c>
      <c r="CV72" s="153"/>
      <c r="CW72" s="153"/>
      <c r="CX72" s="153"/>
      <c r="CY72" s="153"/>
      <c r="CZ72" s="153"/>
      <c r="DA72" s="153"/>
      <c r="DB72" s="50"/>
      <c r="DC72" s="74"/>
      <c r="DD72" s="33"/>
      <c r="DE72" s="88"/>
      <c r="DF72" s="88"/>
      <c r="DJ72" s="372" t="str">
        <f>IF(OR(COUNTIFS(J72,"*特許庁*")&gt;=1,COUNTIFS(J72,"*経済産業*")&gt;=1,COUNTIFS(J72,"*工業所有*")&gt;=1), ASC(D72)&amp;ASC(F72)&amp;"."&amp;ASC(H72)&amp;"_"&amp;J72,"")</f>
        <v/>
      </c>
      <c r="DK72" s="92"/>
      <c r="DL72" s="92"/>
      <c r="DM72" s="19"/>
      <c r="DN72" s="19"/>
      <c r="DO72" s="19"/>
      <c r="DP72" s="19"/>
      <c r="DQ72" s="19">
        <v>57</v>
      </c>
      <c r="DR72" s="81" t="s">
        <v>148</v>
      </c>
      <c r="DS72" s="81" t="s">
        <v>148</v>
      </c>
    </row>
    <row r="73" spans="4:123" ht="14.25" customHeight="1" x14ac:dyDescent="0.15">
      <c r="D73" s="387"/>
      <c r="E73" s="388"/>
      <c r="F73" s="388"/>
      <c r="G73" s="388"/>
      <c r="H73" s="388"/>
      <c r="I73" s="388"/>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c r="AN73" s="389"/>
      <c r="AO73" s="389"/>
      <c r="AP73" s="389"/>
      <c r="AQ73" s="389"/>
      <c r="AR73" s="389"/>
      <c r="AS73" s="389"/>
      <c r="AT73" s="389"/>
      <c r="AU73" s="389"/>
      <c r="AV73" s="389"/>
      <c r="AW73" s="389"/>
      <c r="AX73" s="389"/>
      <c r="AY73" s="389"/>
      <c r="AZ73" s="389"/>
      <c r="BA73" s="390"/>
      <c r="BF73" s="376"/>
      <c r="BG73" s="377"/>
      <c r="BH73" s="377"/>
      <c r="BI73" s="377"/>
      <c r="BJ73" s="377"/>
      <c r="BK73" s="377"/>
      <c r="BL73" s="377"/>
      <c r="BM73" s="377"/>
      <c r="BN73" s="377"/>
      <c r="BO73" s="377"/>
      <c r="BP73" s="377"/>
      <c r="BQ73" s="377"/>
      <c r="BR73" s="377"/>
      <c r="BS73" s="377"/>
      <c r="BT73" s="377"/>
      <c r="BU73" s="377"/>
      <c r="BV73" s="377"/>
      <c r="BW73" s="377"/>
      <c r="BX73" s="377"/>
      <c r="BY73" s="377"/>
      <c r="BZ73" s="377"/>
      <c r="CA73" s="377"/>
      <c r="CB73" s="377"/>
      <c r="CC73" s="377"/>
      <c r="CD73" s="377"/>
      <c r="CE73" s="377"/>
      <c r="CF73" s="377"/>
      <c r="CG73" s="377"/>
      <c r="CH73" s="377"/>
      <c r="CI73" s="377"/>
      <c r="CJ73" s="377"/>
      <c r="CK73" s="377"/>
      <c r="CL73" s="377"/>
      <c r="CM73" s="377"/>
      <c r="CN73" s="378"/>
      <c r="CO73" s="155"/>
      <c r="CP73" s="156"/>
      <c r="CQ73" s="156"/>
      <c r="CR73" s="156"/>
      <c r="CS73" s="157"/>
      <c r="CT73" s="56"/>
      <c r="CU73" s="156"/>
      <c r="CV73" s="156"/>
      <c r="CW73" s="156"/>
      <c r="CX73" s="156"/>
      <c r="CY73" s="156"/>
      <c r="CZ73" s="156"/>
      <c r="DA73" s="156"/>
      <c r="DB73" s="54"/>
      <c r="DC73" s="75"/>
      <c r="DD73" s="33"/>
      <c r="DE73" s="88"/>
      <c r="DF73" s="88"/>
      <c r="DJ73" s="372"/>
      <c r="DQ73" s="19">
        <v>59</v>
      </c>
      <c r="DR73" s="81" t="s">
        <v>149</v>
      </c>
      <c r="DS73" s="81" t="s">
        <v>149</v>
      </c>
    </row>
    <row r="74" spans="4:123" ht="15" customHeight="1" x14ac:dyDescent="0.15">
      <c r="D74" s="22" t="s">
        <v>116</v>
      </c>
      <c r="E74" s="23"/>
      <c r="F74" s="23"/>
      <c r="G74" s="24"/>
      <c r="H74" s="20"/>
      <c r="I74" s="21" t="s">
        <v>120</v>
      </c>
      <c r="J74"/>
      <c r="K74"/>
      <c r="L74"/>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5"/>
      <c r="AO74" s="25"/>
      <c r="AP74" s="25"/>
      <c r="AQ74" s="25"/>
      <c r="AR74" s="25"/>
      <c r="AS74" s="25"/>
      <c r="AT74" s="25"/>
      <c r="AU74" s="25"/>
      <c r="AV74" s="25"/>
      <c r="AW74" s="25"/>
      <c r="AX74" s="25"/>
      <c r="AY74" s="25"/>
      <c r="AZ74" s="25"/>
      <c r="BA74" s="25"/>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88"/>
      <c r="DJ74" s="92" t="str">
        <f>IF(OR(COUNTIFS(J74,"*特許庁*")&gt;=1,COUNTIFS(J74,"*経済産業*")&gt;=1,COUNTIFS(J74,"*工業所有*")&gt;=1), ASC(D74)&amp;ASC(F74)&amp;"."&amp;ASC(H74)&amp;"_"&amp;J74,"")</f>
        <v/>
      </c>
      <c r="DQ74" s="19">
        <v>60</v>
      </c>
      <c r="DR74" s="81" t="s">
        <v>150</v>
      </c>
      <c r="DS74" s="81" t="s">
        <v>150</v>
      </c>
    </row>
    <row r="75" spans="4:123" ht="12" customHeight="1" x14ac:dyDescent="0.15">
      <c r="DQ75" s="19">
        <v>63</v>
      </c>
      <c r="DR75" s="81" t="s">
        <v>151</v>
      </c>
      <c r="DS75" s="81" t="s">
        <v>151</v>
      </c>
    </row>
    <row r="76" spans="4:123" ht="12" customHeight="1" x14ac:dyDescent="0.15">
      <c r="DQ76" s="19">
        <v>58</v>
      </c>
      <c r="DR76" s="81" t="s">
        <v>152</v>
      </c>
      <c r="DS76" s="81" t="s">
        <v>152</v>
      </c>
    </row>
    <row r="77" spans="4:123" ht="12" customHeight="1" x14ac:dyDescent="0.15">
      <c r="DQ77" s="19">
        <v>69</v>
      </c>
      <c r="DR77" s="81" t="s">
        <v>153</v>
      </c>
      <c r="DS77" s="81" t="s">
        <v>153</v>
      </c>
    </row>
    <row r="78" spans="4:123" ht="12" customHeight="1" x14ac:dyDescent="0.15">
      <c r="DQ78" s="19">
        <v>62</v>
      </c>
      <c r="DR78" s="81" t="s">
        <v>154</v>
      </c>
      <c r="DS78" s="81" t="s">
        <v>154</v>
      </c>
    </row>
    <row r="79" spans="4:123" ht="12" customHeight="1" x14ac:dyDescent="0.15">
      <c r="DQ79" s="19">
        <v>65</v>
      </c>
      <c r="DR79" s="81" t="s">
        <v>155</v>
      </c>
      <c r="DS79" s="81" t="s">
        <v>155</v>
      </c>
    </row>
    <row r="80" spans="4:123" ht="12" customHeight="1" x14ac:dyDescent="0.15">
      <c r="DQ80" s="19">
        <v>70</v>
      </c>
      <c r="DR80" s="81" t="s">
        <v>156</v>
      </c>
      <c r="DS80" s="81" t="s">
        <v>156</v>
      </c>
    </row>
    <row r="81" spans="121:123" ht="12" customHeight="1" x14ac:dyDescent="0.15">
      <c r="DQ81" s="19">
        <v>67</v>
      </c>
      <c r="DR81" s="81" t="s">
        <v>157</v>
      </c>
      <c r="DS81" s="81" t="s">
        <v>157</v>
      </c>
    </row>
    <row r="82" spans="121:123" ht="12" customHeight="1" x14ac:dyDescent="0.15">
      <c r="DR82" s="76"/>
      <c r="DS82" s="76"/>
    </row>
  </sheetData>
  <mergeCells count="251">
    <mergeCell ref="D30:E31"/>
    <mergeCell ref="F30:G31"/>
    <mergeCell ref="DJ62:DJ63"/>
    <mergeCell ref="D72:E73"/>
    <mergeCell ref="F72:G73"/>
    <mergeCell ref="H72:I73"/>
    <mergeCell ref="J72:BA73"/>
    <mergeCell ref="BF2:BP3"/>
    <mergeCell ref="BR2:DA3"/>
    <mergeCell ref="D60:E61"/>
    <mergeCell ref="F60:G61"/>
    <mergeCell ref="D62:E63"/>
    <mergeCell ref="F62:G63"/>
    <mergeCell ref="D64:E65"/>
    <mergeCell ref="F64:G65"/>
    <mergeCell ref="D66:E67"/>
    <mergeCell ref="F66:G67"/>
    <mergeCell ref="D68:E69"/>
    <mergeCell ref="F68:G69"/>
    <mergeCell ref="F36:G37"/>
    <mergeCell ref="D38:E39"/>
    <mergeCell ref="F38:G39"/>
    <mergeCell ref="D40:E41"/>
    <mergeCell ref="DJ72:DJ73"/>
    <mergeCell ref="DJ48:DJ49"/>
    <mergeCell ref="DJ50:DJ51"/>
    <mergeCell ref="DJ52:DJ53"/>
    <mergeCell ref="DJ54:DJ55"/>
    <mergeCell ref="DJ56:DJ57"/>
    <mergeCell ref="DJ58:DJ59"/>
    <mergeCell ref="DJ60:DJ61"/>
    <mergeCell ref="BH32:BI33"/>
    <mergeCell ref="BJ32:BK33"/>
    <mergeCell ref="BL32:DC33"/>
    <mergeCell ref="BH34:BI35"/>
    <mergeCell ref="BJ34:BK35"/>
    <mergeCell ref="CE47:CK47"/>
    <mergeCell ref="DJ30:DJ31"/>
    <mergeCell ref="DJ32:DJ33"/>
    <mergeCell ref="DJ34:DJ35"/>
    <mergeCell ref="DJ36:DJ37"/>
    <mergeCell ref="DJ38:DJ39"/>
    <mergeCell ref="DJ40:DJ41"/>
    <mergeCell ref="DJ42:DJ43"/>
    <mergeCell ref="DJ44:DJ45"/>
    <mergeCell ref="DJ46:DJ47"/>
    <mergeCell ref="H42:I43"/>
    <mergeCell ref="J42:BA43"/>
    <mergeCell ref="H36:I37"/>
    <mergeCell ref="J36:BA37"/>
    <mergeCell ref="H40:I41"/>
    <mergeCell ref="J40:BA41"/>
    <mergeCell ref="J38:BA39"/>
    <mergeCell ref="F42:G43"/>
    <mergeCell ref="D44:E45"/>
    <mergeCell ref="F44:G45"/>
    <mergeCell ref="F40:G41"/>
    <mergeCell ref="H38:I39"/>
    <mergeCell ref="D42:E43"/>
    <mergeCell ref="H44:I45"/>
    <mergeCell ref="J44:BA45"/>
    <mergeCell ref="H62:I63"/>
    <mergeCell ref="J62:BA63"/>
    <mergeCell ref="DJ66:DJ67"/>
    <mergeCell ref="DJ68:DJ69"/>
    <mergeCell ref="H70:I71"/>
    <mergeCell ref="J70:BA71"/>
    <mergeCell ref="DJ64:DJ65"/>
    <mergeCell ref="H66:I67"/>
    <mergeCell ref="J66:BA67"/>
    <mergeCell ref="H68:I69"/>
    <mergeCell ref="J68:BA69"/>
    <mergeCell ref="H64:I65"/>
    <mergeCell ref="J64:BA65"/>
    <mergeCell ref="DJ70:DJ71"/>
    <mergeCell ref="BF66:CN73"/>
    <mergeCell ref="D70:E71"/>
    <mergeCell ref="F70:G71"/>
    <mergeCell ref="H60:I61"/>
    <mergeCell ref="J60:BA61"/>
    <mergeCell ref="H8:X12"/>
    <mergeCell ref="Y8:AQ12"/>
    <mergeCell ref="H13:L14"/>
    <mergeCell ref="M13:O14"/>
    <mergeCell ref="H19:L20"/>
    <mergeCell ref="M19:BA20"/>
    <mergeCell ref="R13:T14"/>
    <mergeCell ref="U13:V14"/>
    <mergeCell ref="W13:Y14"/>
    <mergeCell ref="Z13:AA14"/>
    <mergeCell ref="AB13:AC14"/>
    <mergeCell ref="P13:Q14"/>
    <mergeCell ref="D15:G15"/>
    <mergeCell ref="D21:G22"/>
    <mergeCell ref="H21:K22"/>
    <mergeCell ref="L21:L22"/>
    <mergeCell ref="M21:R22"/>
    <mergeCell ref="S21:S22"/>
    <mergeCell ref="T21:Y22"/>
    <mergeCell ref="Z21:AD22"/>
    <mergeCell ref="AM13:AQ14"/>
    <mergeCell ref="D32:E33"/>
    <mergeCell ref="AI13:AL14"/>
    <mergeCell ref="F32:G33"/>
    <mergeCell ref="D34:E35"/>
    <mergeCell ref="F34:G35"/>
    <mergeCell ref="D36:E37"/>
    <mergeCell ref="D16:G16"/>
    <mergeCell ref="H16:AM16"/>
    <mergeCell ref="D17:G20"/>
    <mergeCell ref="H30:I31"/>
    <mergeCell ref="J30:BA31"/>
    <mergeCell ref="V25:Z26"/>
    <mergeCell ref="D27:L28"/>
    <mergeCell ref="H29:I29"/>
    <mergeCell ref="J29:BA29"/>
    <mergeCell ref="AA25:BA26"/>
    <mergeCell ref="D25:G26"/>
    <mergeCell ref="H25:U26"/>
    <mergeCell ref="H17:BA18"/>
    <mergeCell ref="AE21:BA22"/>
    <mergeCell ref="H34:I35"/>
    <mergeCell ref="H32:I33"/>
    <mergeCell ref="AN15:AO16"/>
    <mergeCell ref="BF34:BG35"/>
    <mergeCell ref="J34:BA35"/>
    <mergeCell ref="BF32:BG33"/>
    <mergeCell ref="D2:J3"/>
    <mergeCell ref="L2:AL3"/>
    <mergeCell ref="D4:J5"/>
    <mergeCell ref="AS7:BA9"/>
    <mergeCell ref="AD13:AF14"/>
    <mergeCell ref="AG13:AH14"/>
    <mergeCell ref="D29:E29"/>
    <mergeCell ref="F29:G29"/>
    <mergeCell ref="H15:I15"/>
    <mergeCell ref="T15:AM15"/>
    <mergeCell ref="D13:G14"/>
    <mergeCell ref="H7:X7"/>
    <mergeCell ref="O15:S15"/>
    <mergeCell ref="AW15:AW16"/>
    <mergeCell ref="AM2:AP3"/>
    <mergeCell ref="AS5:BA6"/>
    <mergeCell ref="AA6:AC6"/>
    <mergeCell ref="AD6:AE6"/>
    <mergeCell ref="AS1:AU2"/>
    <mergeCell ref="AV1:BD2"/>
    <mergeCell ref="AP15:AR16"/>
    <mergeCell ref="J32:BA33"/>
    <mergeCell ref="AX15:BA16"/>
    <mergeCell ref="BF15:BO16"/>
    <mergeCell ref="BF18:BG19"/>
    <mergeCell ref="BH18:BI19"/>
    <mergeCell ref="BJ18:BK19"/>
    <mergeCell ref="BL18:DC19"/>
    <mergeCell ref="BF20:BG21"/>
    <mergeCell ref="BH20:BI21"/>
    <mergeCell ref="BJ20:BK21"/>
    <mergeCell ref="BL20:DC21"/>
    <mergeCell ref="BF22:BG23"/>
    <mergeCell ref="BH22:BI23"/>
    <mergeCell ref="BJ22:BK23"/>
    <mergeCell ref="BL22:DC23"/>
    <mergeCell ref="BF24:BG25"/>
    <mergeCell ref="AS15:AS16"/>
    <mergeCell ref="AT15:AV16"/>
    <mergeCell ref="J15:M15"/>
    <mergeCell ref="BH24:BI25"/>
    <mergeCell ref="BJ24:BK25"/>
    <mergeCell ref="BH26:BI27"/>
    <mergeCell ref="BH17:BI17"/>
    <mergeCell ref="BJ17:BK17"/>
    <mergeCell ref="D8:G12"/>
    <mergeCell ref="AF6:AG6"/>
    <mergeCell ref="AH6:AI6"/>
    <mergeCell ref="AJ6:AK6"/>
    <mergeCell ref="AL6:AM6"/>
    <mergeCell ref="AN6:AQ6"/>
    <mergeCell ref="AS10:BA11"/>
    <mergeCell ref="CC4:CJ5"/>
    <mergeCell ref="BG4:BN5"/>
    <mergeCell ref="BO4:BQ5"/>
    <mergeCell ref="Y7:AQ7"/>
    <mergeCell ref="D7:G7"/>
    <mergeCell ref="BR7:DD8"/>
    <mergeCell ref="BG9:CD9"/>
    <mergeCell ref="BF7:BP8"/>
    <mergeCell ref="CK4:DB5"/>
    <mergeCell ref="BR4:CB5"/>
    <mergeCell ref="BK11:BM12"/>
    <mergeCell ref="BO11:BQ12"/>
    <mergeCell ref="BS11:BU12"/>
    <mergeCell ref="BW11:BY12"/>
    <mergeCell ref="CA11:CC12"/>
    <mergeCell ref="H46:I47"/>
    <mergeCell ref="J46:BA47"/>
    <mergeCell ref="D46:E47"/>
    <mergeCell ref="F46:G47"/>
    <mergeCell ref="D48:E49"/>
    <mergeCell ref="F48:G49"/>
    <mergeCell ref="D50:E51"/>
    <mergeCell ref="F50:G51"/>
    <mergeCell ref="F52:G53"/>
    <mergeCell ref="D54:E55"/>
    <mergeCell ref="F54:G55"/>
    <mergeCell ref="D56:E57"/>
    <mergeCell ref="F56:G57"/>
    <mergeCell ref="D58:E59"/>
    <mergeCell ref="F58:G59"/>
    <mergeCell ref="H48:I49"/>
    <mergeCell ref="J48:BA49"/>
    <mergeCell ref="H50:I51"/>
    <mergeCell ref="J50:BA51"/>
    <mergeCell ref="A1:C3"/>
    <mergeCell ref="BL34:DC35"/>
    <mergeCell ref="BF37:DC45"/>
    <mergeCell ref="CO72:CS73"/>
    <mergeCell ref="BF65:CN65"/>
    <mergeCell ref="BF48:DC50"/>
    <mergeCell ref="BF52:DC64"/>
    <mergeCell ref="CO66:CQ67"/>
    <mergeCell ref="CR66:CT67"/>
    <mergeCell ref="CU66:CW67"/>
    <mergeCell ref="CX66:CZ67"/>
    <mergeCell ref="DA66:DB67"/>
    <mergeCell ref="CW69:CX70"/>
    <mergeCell ref="CY69:CZ70"/>
    <mergeCell ref="CU72:DA73"/>
    <mergeCell ref="H56:I57"/>
    <mergeCell ref="J56:BA57"/>
    <mergeCell ref="H58:I59"/>
    <mergeCell ref="J58:BA59"/>
    <mergeCell ref="H52:I53"/>
    <mergeCell ref="J52:BA53"/>
    <mergeCell ref="H54:I55"/>
    <mergeCell ref="J54:BA55"/>
    <mergeCell ref="D52:E53"/>
    <mergeCell ref="BL30:DC31"/>
    <mergeCell ref="BF30:BG31"/>
    <mergeCell ref="BL28:DC29"/>
    <mergeCell ref="BF28:BG29"/>
    <mergeCell ref="BL26:DC27"/>
    <mergeCell ref="BF26:BG27"/>
    <mergeCell ref="BL24:DC25"/>
    <mergeCell ref="BL17:DC17"/>
    <mergeCell ref="BF17:BG17"/>
    <mergeCell ref="BH28:BI29"/>
    <mergeCell ref="BJ28:BK29"/>
    <mergeCell ref="BH30:BI31"/>
    <mergeCell ref="BJ30:BK31"/>
    <mergeCell ref="BJ26:BK27"/>
  </mergeCells>
  <phoneticPr fontId="2"/>
  <conditionalFormatting sqref="H25:U26">
    <cfRule type="containsText" dxfId="9" priority="11" operator="containsText" text="該当の場合選択">
      <formula>NOT(ISERROR(SEARCH("該当の場合選択",H25)))</formula>
    </cfRule>
  </conditionalFormatting>
  <conditionalFormatting sqref="M19">
    <cfRule type="cellIs" dxfId="8" priority="17" operator="equal">
      <formula>"マンション・アパート名"</formula>
    </cfRule>
  </conditionalFormatting>
  <conditionalFormatting sqref="AA25">
    <cfRule type="containsText" dxfId="7" priority="10" operator="containsText" text="該当の場合選択">
      <formula>NOT(ISERROR(SEARCH("該当の場合選択",AA25)))</formula>
    </cfRule>
  </conditionalFormatting>
  <conditionalFormatting sqref="AE21:BA22">
    <cfRule type="cellIs" dxfId="6" priority="12" stopIfTrue="1" operator="greaterThanOrEqual">
      <formula>"@"</formula>
    </cfRule>
  </conditionalFormatting>
  <conditionalFormatting sqref="AS1:AU2 AM13">
    <cfRule type="containsText" dxfId="5" priority="19" operator="containsText" text="選択">
      <formula>NOT(ISERROR(SEARCH("選択",AM1)))</formula>
    </cfRule>
  </conditionalFormatting>
  <conditionalFormatting sqref="BR4:CB5">
    <cfRule type="cellIs" dxfId="4" priority="1" operator="equal">
      <formula>"※選択してください※"</formula>
    </cfRule>
    <cfRule type="containsText" priority="2" operator="containsText" text="※選択してください※">
      <formula>NOT(ISERROR(SEARCH("※選択してください※",BR4)))</formula>
    </cfRule>
    <cfRule type="containsText" dxfId="3" priority="7" operator="containsText" text="記載してください">
      <formula>NOT(ISERROR(SEARCH("記載してください",BR4)))</formula>
    </cfRule>
    <cfRule type="containsText" dxfId="2" priority="9" operator="containsText" text="記載不要">
      <formula>NOT(ISERROR(SEARCH("記載不要",BR4)))</formula>
    </cfRule>
  </conditionalFormatting>
  <conditionalFormatting sqref="CK4:DB5">
    <cfRule type="containsText" dxfId="1" priority="6" operator="containsText" text="記載してください">
      <formula>NOT(ISERROR(SEARCH("記載してください",CK4)))</formula>
    </cfRule>
    <cfRule type="containsText" dxfId="0" priority="8" operator="containsText" text="記載不要">
      <formula>NOT(ISERROR(SEARCH("記載不要",CK4)))</formula>
    </cfRule>
  </conditionalFormatting>
  <dataValidations count="19">
    <dataValidation type="list" allowBlank="1" showInputMessage="1" showErrorMessage="1" sqref="AD6:AE6" xr:uid="{89212737-1271-4544-872D-5661A3947297}">
      <formula1>"1,2,3,4,5,6,7,8,9,10"</formula1>
    </dataValidation>
    <dataValidation type="list" allowBlank="1" showInputMessage="1" showErrorMessage="1" sqref="AL6:AM6 W13:Y14" xr:uid="{08847750-D322-4C8B-B8ED-C59A87674053}">
      <formula1>"1,2,3,4,5,6,7,8,9,10,11,12,13,14,15,16,17,18,19,20,21,22,23,24,25,26,27,28,29,30,31,"</formula1>
    </dataValidation>
    <dataValidation type="list" allowBlank="1" showInputMessage="1" sqref="M13" xr:uid="{A6B4BE9A-D03F-4F9A-9266-98F62E12E564}">
      <formula1>"1,2,3,4,5,6,7,8,9,10,11,12,13,14,15,16,17,18,19,20,21,22,23,24,25,26,27,28,29,30,31,32,33,34,35,36,37,38,39,40,41,42,43,44,45,46,47,48,49,50,51,52,53,54,55,56,57,58,59,60,61,62,63"</formula1>
    </dataValidation>
    <dataValidation type="list" allowBlank="1" showInputMessage="1" showErrorMessage="1" sqref="AH6:AI6 R13:T14" xr:uid="{1BFFB3AC-3484-48DE-9CB9-5A92C6B07FE4}">
      <formula1>"1,2,3,4,5,6,7,8,9,10,11,12"</formula1>
    </dataValidation>
    <dataValidation type="list" allowBlank="1" showInputMessage="1" sqref="AM13" xr:uid="{94D71A3A-BA58-4DBD-8BA9-1F203FB045BB}">
      <formula1>"男,女"</formula1>
    </dataValidation>
    <dataValidation type="list" allowBlank="1" sqref="AS1:AU2" xr:uid="{A213B6BE-0221-48E3-AE7F-E84BCA4A9B27}">
      <formula1>"選択,〇"</formula1>
    </dataValidation>
    <dataValidation type="list" allowBlank="1" showInputMessage="1" showErrorMessage="1" sqref="H13" xr:uid="{2CC6E1BF-EB84-4CAB-AC24-EA5134EFC9FF}">
      <formula1>"昭和,平成"</formula1>
    </dataValidation>
    <dataValidation type="list" allowBlank="1" showInputMessage="1" showErrorMessage="1" sqref="CU72:DA73" xr:uid="{F517950A-072B-4088-ACCF-8BB7D0D3E839}">
      <formula1>"※選択※,有,無"</formula1>
    </dataValidation>
    <dataValidation type="list" allowBlank="1" showInputMessage="1" sqref="CO72:CS73" xr:uid="{1178625A-EB07-4C08-AD85-88F511317B84}">
      <formula1>"※選択※,有,無"</formula1>
    </dataValidation>
    <dataValidation type="list" allowBlank="1" showInputMessage="1" sqref="BR4:CB5" xr:uid="{6849782F-6FED-4FF9-9B1F-00F902072540}">
      <formula1>$DH$43:$DH$45</formula1>
    </dataValidation>
    <dataValidation type="list" allowBlank="1" showInputMessage="1" showErrorMessage="1" sqref="D30:E73 BF18:BG35" xr:uid="{4449DB68-5E1D-450F-8B39-C63ED9A1EBD2}">
      <formula1>"Ｓ,Ｈ,Ｒ"</formula1>
    </dataValidation>
    <dataValidation type="list" allowBlank="1" showInputMessage="1" prompt="該当官職がない場合、直接入力可_x000a_" sqref="AA25:BA26" xr:uid="{C6868D2E-A6A6-4E06-8993-69354595A358}">
      <formula1>$DS$23:$DS$83</formula1>
    </dataValidation>
    <dataValidation type="list" allowBlank="1" showInputMessage="1" prompt="プルダウンより選択" sqref="L2:AL3" xr:uid="{689FABD3-07D0-4669-81F0-37270275C282}">
      <formula1>$DR$47:$DR$79</formula1>
    </dataValidation>
    <dataValidation type="list" allowBlank="1" sqref="H25:U26" xr:uid="{446E71A0-0822-421F-877C-F643939E861C}">
      <formula1>$DS$1:$DS$20</formula1>
    </dataValidation>
    <dataValidation type="list" allowBlank="1" showInputMessage="1" showErrorMessage="1" sqref="BK11" xr:uid="{FE7926FF-6D86-4A97-A3A0-EF1FB9C74840}">
      <formula1>" ,月,-,"</formula1>
    </dataValidation>
    <dataValidation type="list" allowBlank="1" showInputMessage="1" showErrorMessage="1" sqref="CA11" xr:uid="{A67D4D78-A69A-4545-AEB3-E52F193BAC07}">
      <formula1>" ,金,-,"</formula1>
    </dataValidation>
    <dataValidation type="list" allowBlank="1" showInputMessage="1" showErrorMessage="1" sqref="BW11" xr:uid="{231BE3E5-438D-409C-A965-6B86F2514D19}">
      <formula1>" ,木,-,"</formula1>
    </dataValidation>
    <dataValidation type="list" allowBlank="1" showInputMessage="1" showErrorMessage="1" sqref="BS11" xr:uid="{747E5A70-AA06-48B3-BBE1-0C546C6A9A7C}">
      <formula1>" ,水,-,"</formula1>
    </dataValidation>
    <dataValidation type="list" allowBlank="1" showInputMessage="1" showErrorMessage="1" sqref="BO11" xr:uid="{D0418961-672C-405F-B300-4C31A03B65C3}">
      <formula1>" ,火,-,"</formula1>
    </dataValidation>
  </dataValidations>
  <hyperlinks>
    <hyperlink ref="AE21" r:id="rId1" xr:uid="{CDCB5B1A-D673-4600-91AA-283D729E0D4A}"/>
  </hyperlinks>
  <printOptions verticalCentered="1"/>
  <pageMargins left="0" right="0" top="0" bottom="0.2" header="0.34" footer="0.51181102362204722"/>
  <pageSetup paperSize="9" scale="97" fitToWidth="2" orientation="portrait" r:id="rId2"/>
  <headerFooter alignWithMargins="0"/>
  <colBreaks count="1" manualBreakCount="1">
    <brk id="56" max="74"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65e5__x6642_ xmlns="321e8871-1c24-4f8a-8f1d-b9016d52d4a3" xsi:nil="true"/>
    <name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79740-7DB7-4424-9C09-CA1224A365EE}">
  <ds:schemaRefs>
    <ds:schemaRef ds:uri="http://schemas.microsoft.com/sharepoint/v3/contenttype/forms"/>
  </ds:schemaRefs>
</ds:datastoreItem>
</file>

<file path=customXml/itemProps2.xml><?xml version="1.0" encoding="utf-8"?>
<ds:datastoreItem xmlns:ds="http://schemas.openxmlformats.org/officeDocument/2006/customXml" ds:itemID="{6DC5E52A-6072-44D2-B5D0-C0C6B68D5238}">
  <ds:schemaRefs>
    <ds:schemaRef ds:uri="http://purl.org/dc/elements/1.1/"/>
    <ds:schemaRef ds:uri="http://schemas.openxmlformats.org/package/2006/metadata/core-properties"/>
    <ds:schemaRef ds:uri="http://purl.org/dc/dcmitype/"/>
    <ds:schemaRef ds:uri="http://schemas.microsoft.com/office/2006/metadata/properties"/>
    <ds:schemaRef ds:uri="8ee52e10-ab1a-4c94-9d82-ab5dbf513320"/>
    <ds:schemaRef ds:uri="http://schemas.microsoft.com/office/infopath/2007/PartnerControls"/>
    <ds:schemaRef ds:uri="http://purl.org/dc/terms/"/>
    <ds:schemaRef ds:uri="http://schemas.microsoft.com/office/2006/documentManagement/types"/>
    <ds:schemaRef ds:uri="18b2cc94-b126-4e12-acc9-d36208f5f270"/>
    <ds:schemaRef ds:uri="http://www.w3.org/XML/1998/namespace"/>
  </ds:schemaRefs>
</ds:datastoreItem>
</file>

<file path=customXml/itemProps3.xml><?xml version="1.0" encoding="utf-8"?>
<ds:datastoreItem xmlns:ds="http://schemas.openxmlformats.org/officeDocument/2006/customXml" ds:itemID="{B8FD787C-0922-4506-B242-B1F426F719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2018-11-07T09:35:46Z</dcterms:created>
  <dcterms:modified xsi:type="dcterms:W3CDTF">2025-08-25T05:09:40Z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