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23F07C42-B36C-4FD9-87C6-3EE188A6C5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載例" sheetId="6" r:id="rId1"/>
  </sheets>
  <definedNames>
    <definedName name="_xlnm._FilterDatabase" localSheetId="0" hidden="1">記載例!$DJ$29:$DJ$72</definedName>
    <definedName name="_xlnm.Criteria" localSheetId="0">記載例!$DK$27</definedName>
    <definedName name="_xlnm.Print_Area" localSheetId="0">記載例!$A$1:$DF$74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J3" i="6" l="1"/>
  <c r="DN4" i="6"/>
  <c r="DN1" i="6"/>
  <c r="DJ1" i="6" l="1"/>
  <c r="DJ25" i="6" l="1"/>
  <c r="DJ74" i="6" l="1"/>
  <c r="DJ72" i="6"/>
  <c r="DK71" i="6"/>
  <c r="DJ70" i="6"/>
  <c r="DK70" i="6" s="1"/>
  <c r="DK69" i="6"/>
  <c r="DJ68" i="6"/>
  <c r="DK68" i="6" s="1"/>
  <c r="DK67" i="6"/>
  <c r="DK66" i="6"/>
  <c r="DJ66" i="6"/>
  <c r="DK65" i="6"/>
  <c r="DJ64" i="6"/>
  <c r="DK64" i="6" s="1"/>
  <c r="DK63" i="6"/>
  <c r="DJ62" i="6"/>
  <c r="DK62" i="6" s="1"/>
  <c r="DK61" i="6"/>
  <c r="DJ60" i="6"/>
  <c r="DK60" i="6" s="1"/>
  <c r="DK59" i="6"/>
  <c r="DJ58" i="6"/>
  <c r="DK58" i="6" s="1"/>
  <c r="DJ56" i="6"/>
  <c r="DJ54" i="6"/>
  <c r="DJ52" i="6"/>
  <c r="DJ50" i="6"/>
  <c r="DJ48" i="6"/>
  <c r="DJ46" i="6"/>
  <c r="DJ44" i="6"/>
  <c r="DJ42" i="6"/>
  <c r="DJ40" i="6"/>
  <c r="DJ38" i="6"/>
  <c r="DJ36" i="6"/>
  <c r="DJ34" i="6"/>
  <c r="DJ32" i="6"/>
  <c r="DJ30" i="6"/>
  <c r="DJ24" i="6"/>
  <c r="DJ9" i="6"/>
  <c r="DK7" i="6"/>
  <c r="DJ7" i="6"/>
  <c r="DK6" i="6"/>
  <c r="DJ6" i="6"/>
  <c r="DJ5" i="6"/>
  <c r="DJ4" i="6"/>
  <c r="DJ2" i="6"/>
  <c r="DK1" i="6"/>
  <c r="DL6" i="6" l="1"/>
  <c r="DL7" i="6"/>
  <c r="DJ28" i="6"/>
  <c r="DM30" i="6" a="1"/>
  <c r="DM30" i="6" s="1"/>
  <c r="DM29" i="6" s="1"/>
  <c r="DK30" i="6" a="1"/>
  <c r="DK30" i="6" s="1"/>
  <c r="DK29" i="6" s="1"/>
  <c r="DL30" i="6" a="1"/>
  <c r="DL30" i="6" s="1"/>
  <c r="DL29" i="6" s="1"/>
  <c r="L4" i="6"/>
  <c r="AE13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<sst xmlns="http://schemas.openxmlformats.org/spreadsheetml/2006/main" count="174" uniqueCount="142">
  <si>
    <t>年</t>
    <rPh sb="0" eb="1">
      <t>ネン</t>
    </rPh>
    <phoneticPr fontId="2"/>
  </si>
  <si>
    <t>月</t>
    <rPh sb="0" eb="1">
      <t>ツキ</t>
    </rPh>
    <phoneticPr fontId="2"/>
  </si>
  <si>
    <t>日現在</t>
    <rPh sb="0" eb="1">
      <t>ニチ</t>
    </rPh>
    <rPh sb="1" eb="3">
      <t>ゲンザイ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</si>
  <si>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</si>
  <si>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</si>
  <si>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</si>
  <si>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</si>
  <si>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</si>
  <si>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携帯電話</t>
    <rPh sb="0" eb="2">
      <t>ケイタイ</t>
    </rPh>
    <rPh sb="2" eb="4">
      <t>デンワ</t>
    </rPh>
    <phoneticPr fontId="2"/>
  </si>
  <si>
    <t xml:space="preserve"> その他特記すべき事項</t>
    <rPh sb="3" eb="4">
      <t>タ</t>
    </rPh>
    <rPh sb="4" eb="6">
      <t>トッキ</t>
    </rPh>
    <rPh sb="9" eb="11">
      <t>ジコウ</t>
    </rPh>
    <phoneticPr fontId="2"/>
  </si>
  <si>
    <t xml:space="preserve"> 趣味・特技</t>
    <rPh sb="1" eb="2">
      <t>オモムキ</t>
    </rPh>
    <rPh sb="2" eb="3">
      <t>アジ</t>
    </rPh>
    <rPh sb="4" eb="6">
      <t>トクギ</t>
    </rPh>
    <phoneticPr fontId="2"/>
  </si>
  <si>
    <t>約</t>
    <rPh sb="0" eb="1">
      <t>ヤク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</si>
  <si>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</si>
  <si>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</si>
  <si>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免許・資格等</t>
    <rPh sb="0" eb="2">
      <t>メンキョ</t>
    </rPh>
    <rPh sb="3" eb="5">
      <t>シカク</t>
    </rPh>
    <rPh sb="5" eb="6">
      <t>ナド</t>
    </rPh>
    <phoneticPr fontId="2"/>
  </si>
  <si>
    <t>学歴・職歴等</t>
    <rPh sb="0" eb="2">
      <t>ガクレキ</t>
    </rPh>
    <rPh sb="3" eb="5">
      <t>ショクレキ</t>
    </rPh>
    <rPh sb="5" eb="6">
      <t>ナド</t>
    </rPh>
    <phoneticPr fontId="2"/>
  </si>
  <si>
    <t>TEL</t>
    <phoneticPr fontId="2"/>
  </si>
  <si>
    <t>〒(</t>
    <phoneticPr fontId="2"/>
  </si>
  <si>
    <t>)</t>
    <phoneticPr fontId="2"/>
  </si>
  <si>
    <t>Email</t>
    <phoneticPr fontId="2"/>
  </si>
  <si>
    <t>写真貼付</t>
    <rPh sb="0" eb="2">
      <t>シャシン</t>
    </rPh>
    <rPh sb="2" eb="4">
      <t>ハリツケ</t>
    </rPh>
    <phoneticPr fontId="2"/>
  </si>
  <si>
    <t>サイズ　横3cm×縦4cm</t>
    <rPh sb="4" eb="5">
      <t>ヨコ</t>
    </rPh>
    <rPh sb="9" eb="10">
      <t>タテ</t>
    </rPh>
    <phoneticPr fontId="2"/>
  </si>
  <si>
    <t>※脱帽、上半身、正面向きで背景のないものを用いてください。</t>
    <rPh sb="1" eb="3">
      <t>ダツボウ</t>
    </rPh>
    <rPh sb="4" eb="7">
      <t>ジョウハンシン</t>
    </rPh>
    <rPh sb="8" eb="10">
      <t>ショウメン</t>
    </rPh>
    <rPh sb="10" eb="11">
      <t>ム</t>
    </rPh>
    <rPh sb="13" eb="15">
      <t>ハイケイ</t>
    </rPh>
    <rPh sb="21" eb="22">
      <t>ヨウ</t>
    </rPh>
    <phoneticPr fontId="2"/>
  </si>
  <si>
    <t xml:space="preserve"> 志望の動機、アピールポイント等</t>
    <rPh sb="1" eb="3">
      <t>シボウ</t>
    </rPh>
    <rPh sb="4" eb="6">
      <t>ドウキ</t>
    </rPh>
    <rPh sb="15" eb="16">
      <t>トウ</t>
    </rPh>
    <phoneticPr fontId="2"/>
  </si>
  <si>
    <t xml:space="preserve"> 扶養家族(配偶者を除く）</t>
    <phoneticPr fontId="2"/>
  </si>
  <si>
    <t>月</t>
    <rPh sb="0" eb="1">
      <t>ガツ</t>
    </rPh>
    <phoneticPr fontId="2"/>
  </si>
  <si>
    <t>履 歴 書</t>
  </si>
  <si>
    <t>希望</t>
    <rPh sb="0" eb="2">
      <t>キボウ</t>
    </rPh>
    <phoneticPr fontId="2"/>
  </si>
  <si>
    <t>応募官職</t>
    <phoneticPr fontId="2"/>
  </si>
  <si>
    <t>令和</t>
    <rPh sb="0" eb="2">
      <t>レイワ</t>
    </rPh>
    <phoneticPr fontId="2"/>
  </si>
  <si>
    <t>性別</t>
    <rPh sb="0" eb="2">
      <t>セイベツ</t>
    </rPh>
    <phoneticPr fontId="2"/>
  </si>
  <si>
    <t>昭和</t>
    <rPh sb="0" eb="2">
      <t>ショウワ</t>
    </rPh>
    <phoneticPr fontId="2"/>
  </si>
  <si>
    <t>S</t>
    <phoneticPr fontId="2"/>
  </si>
  <si>
    <t>平成</t>
    <rPh sb="0" eb="2">
      <t>ヘイセイ</t>
    </rPh>
    <phoneticPr fontId="2"/>
  </si>
  <si>
    <t>H</t>
    <phoneticPr fontId="2"/>
  </si>
  <si>
    <t>ふりがな</t>
    <phoneticPr fontId="2"/>
  </si>
  <si>
    <t>現住所</t>
    <rPh sb="0" eb="3">
      <t>ゲンジュウショ</t>
    </rPh>
    <phoneticPr fontId="2"/>
  </si>
  <si>
    <t>郵便番号</t>
    <rPh sb="0" eb="2">
      <t>ユウビン</t>
    </rPh>
    <rPh sb="2" eb="4">
      <t>バンゴウ</t>
    </rPh>
    <phoneticPr fontId="2"/>
  </si>
  <si>
    <t>学歴・職歴（各別にまとめて書く）</t>
    <rPh sb="0" eb="2">
      <t>ガクレキ</t>
    </rPh>
    <rPh sb="3" eb="5">
      <t>ショクレキ</t>
    </rPh>
    <rPh sb="6" eb="7">
      <t>カク</t>
    </rPh>
    <rPh sb="7" eb="8">
      <t>ベツ</t>
    </rPh>
    <rPh sb="13" eb="14">
      <t>カ</t>
    </rPh>
    <phoneticPr fontId="2"/>
  </si>
  <si>
    <t>課室</t>
    <rPh sb="0" eb="2">
      <t>カシツ</t>
    </rPh>
    <phoneticPr fontId="2"/>
  </si>
  <si>
    <t>官職</t>
    <rPh sb="0" eb="2">
      <t>カンショク</t>
    </rPh>
    <phoneticPr fontId="2"/>
  </si>
  <si>
    <t>広報活動支援調査員</t>
  </si>
  <si>
    <t>秘書課</t>
    <rPh sb="0" eb="2">
      <t>ヒショ</t>
    </rPh>
    <phoneticPr fontId="22"/>
  </si>
  <si>
    <t>総務課</t>
    <rPh sb="0" eb="3">
      <t>ソウムカ</t>
    </rPh>
    <phoneticPr fontId="22"/>
  </si>
  <si>
    <t>情報技術統括室</t>
    <rPh sb="0" eb="2">
      <t>ジョウホウ</t>
    </rPh>
    <rPh sb="2" eb="4">
      <t>ギジュツ</t>
    </rPh>
    <rPh sb="4" eb="6">
      <t>トウカツ</t>
    </rPh>
    <rPh sb="6" eb="7">
      <t>シツ</t>
    </rPh>
    <phoneticPr fontId="22"/>
  </si>
  <si>
    <t>会計課</t>
    <rPh sb="0" eb="2">
      <t>カイケイ</t>
    </rPh>
    <rPh sb="2" eb="3">
      <t>カ</t>
    </rPh>
    <phoneticPr fontId="22"/>
  </si>
  <si>
    <t>企画調査課</t>
    <rPh sb="0" eb="2">
      <t>キカク</t>
    </rPh>
    <rPh sb="2" eb="4">
      <t>チョウサ</t>
    </rPh>
    <phoneticPr fontId="22"/>
  </si>
  <si>
    <t>普及支援課</t>
    <rPh sb="0" eb="2">
      <t>フキュウ</t>
    </rPh>
    <rPh sb="2" eb="4">
      <t>シエン</t>
    </rPh>
    <rPh sb="4" eb="5">
      <t>カ</t>
    </rPh>
    <phoneticPr fontId="22"/>
  </si>
  <si>
    <t>国際政策課</t>
    <rPh sb="0" eb="2">
      <t>コクサイ</t>
    </rPh>
    <rPh sb="2" eb="4">
      <t>セイサク</t>
    </rPh>
    <rPh sb="4" eb="5">
      <t>カ</t>
    </rPh>
    <phoneticPr fontId="22"/>
  </si>
  <si>
    <t>国際協力課</t>
    <rPh sb="4" eb="5">
      <t>カ</t>
    </rPh>
    <phoneticPr fontId="22"/>
  </si>
  <si>
    <t>審査業務課</t>
    <rPh sb="0" eb="2">
      <t>シンサ</t>
    </rPh>
    <rPh sb="2" eb="4">
      <t>ギョウム</t>
    </rPh>
    <rPh sb="4" eb="5">
      <t>カ</t>
    </rPh>
    <phoneticPr fontId="22"/>
  </si>
  <si>
    <t>方式審査室</t>
    <rPh sb="0" eb="5">
      <t>ホウシキシンサシツ</t>
    </rPh>
    <phoneticPr fontId="22"/>
  </si>
  <si>
    <t>登録室</t>
    <rPh sb="0" eb="2">
      <t>トウロク</t>
    </rPh>
    <rPh sb="2" eb="3">
      <t>シツ</t>
    </rPh>
    <phoneticPr fontId="22"/>
  </si>
  <si>
    <t>出願課</t>
    <rPh sb="0" eb="2">
      <t>シュツガン</t>
    </rPh>
    <rPh sb="2" eb="3">
      <t>カ</t>
    </rPh>
    <phoneticPr fontId="22"/>
  </si>
  <si>
    <t>国際出願室</t>
    <rPh sb="0" eb="2">
      <t>コクサイ</t>
    </rPh>
    <rPh sb="2" eb="4">
      <t>シュツガン</t>
    </rPh>
    <rPh sb="4" eb="5">
      <t>シツ</t>
    </rPh>
    <phoneticPr fontId="22"/>
  </si>
  <si>
    <t>国際意匠・商標出願室</t>
  </si>
  <si>
    <t>商標課</t>
    <rPh sb="0" eb="2">
      <t>ショウヒョウ</t>
    </rPh>
    <rPh sb="2" eb="3">
      <t>カ</t>
    </rPh>
    <phoneticPr fontId="22"/>
  </si>
  <si>
    <t>調整課</t>
    <rPh sb="0" eb="2">
      <t>チョウセイ</t>
    </rPh>
    <rPh sb="2" eb="3">
      <t>カ</t>
    </rPh>
    <phoneticPr fontId="22"/>
  </si>
  <si>
    <t>審査推進室</t>
    <rPh sb="0" eb="2">
      <t>シンサ</t>
    </rPh>
    <rPh sb="2" eb="5">
      <t>スイシンシツ</t>
    </rPh>
    <phoneticPr fontId="22"/>
  </si>
  <si>
    <t>意匠課</t>
    <rPh sb="0" eb="2">
      <t>イショウ</t>
    </rPh>
    <rPh sb="2" eb="3">
      <t>カ</t>
    </rPh>
    <phoneticPr fontId="22"/>
  </si>
  <si>
    <t>審判課</t>
    <rPh sb="0" eb="2">
      <t>シンパン</t>
    </rPh>
    <rPh sb="2" eb="3">
      <t>カ</t>
    </rPh>
    <phoneticPr fontId="22"/>
  </si>
  <si>
    <t>厚生管理事務職員</t>
  </si>
  <si>
    <t>特許審査情報管理補助職員（業務集計担当）</t>
  </si>
  <si>
    <t>特許審査情報管理補助職員（先行技術文献調査担当）</t>
  </si>
  <si>
    <t>上級システムアドバイザー補助職員</t>
  </si>
  <si>
    <t>ホームページ編集加工事務職員</t>
  </si>
  <si>
    <t>審判業務集計事務職員</t>
  </si>
  <si>
    <t>特許管理情報加工等事務職員</t>
  </si>
  <si>
    <t>外国産業財産権情報データ整備担当調査員</t>
  </si>
  <si>
    <t>方式審査調査員</t>
  </si>
  <si>
    <t>国際出願調査員</t>
  </si>
  <si>
    <t>商標審査調査員（指定商品等照合業務担当）</t>
  </si>
  <si>
    <t>資料分類調査員（商標）</t>
  </si>
  <si>
    <t>特許審査調査員（データベース整備支援担当）</t>
  </si>
  <si>
    <t>特許審査調査員（英語審査補助担当）</t>
  </si>
  <si>
    <t>特許審査調査員（上級審査品質管理補助担当）</t>
  </si>
  <si>
    <t>特許審査調査員（審査運用担当）</t>
  </si>
  <si>
    <t>意匠審査調査員</t>
  </si>
  <si>
    <t xml:space="preserve"> 通勤時間</t>
    <rPh sb="1" eb="3">
      <t>ツウキン</t>
    </rPh>
    <rPh sb="3" eb="5">
      <t>ジカン</t>
    </rPh>
    <phoneticPr fontId="2"/>
  </si>
  <si>
    <t>人</t>
    <rPh sb="0" eb="1">
      <t>ヒト</t>
    </rPh>
    <phoneticPr fontId="2"/>
  </si>
  <si>
    <t xml:space="preserve"> 配偶者</t>
    <rPh sb="1" eb="4">
      <t>ハイグウシャ</t>
    </rPh>
    <phoneticPr fontId="2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</si>
  <si>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2"/>
  </si>
  <si>
    <t>減免申請関連事務職員</t>
  </si>
  <si>
    <t>特許審査情報管理補助職員（審査調査支援担当）</t>
  </si>
  <si>
    <t>上級システムアドバイザー</t>
  </si>
  <si>
    <t>システム実検証補助職員</t>
  </si>
  <si>
    <t>商標審査業務集計事務職員</t>
  </si>
  <si>
    <t>意匠審査業務集計事務職員</t>
  </si>
  <si>
    <t>特許行政専門調査員</t>
  </si>
  <si>
    <t>海外情報発信支援調査員</t>
  </si>
  <si>
    <t>工業所有権調査員</t>
  </si>
  <si>
    <t>海外展開支援調査員</t>
  </si>
  <si>
    <t>法務調査員</t>
  </si>
  <si>
    <t>証明・閲覧調査員</t>
  </si>
  <si>
    <t>商標審査調査員</t>
  </si>
  <si>
    <t>商標審査調査員（審査品質管理補助担当）</t>
  </si>
  <si>
    <t>特許審査調査員</t>
  </si>
  <si>
    <t>特許審査調査員（先端技術審査支援担当）</t>
  </si>
  <si>
    <t>特許審査調査員（審査支援システム運用担当）</t>
  </si>
  <si>
    <t>特許審査調査員（審査品質管理補助担当）</t>
  </si>
  <si>
    <t>資料分類調査員（特許）</t>
  </si>
  <si>
    <t>記入注意</t>
  </si>
  <si>
    <t>0</t>
    <phoneticPr fontId="2"/>
  </si>
  <si>
    <t xml:space="preserve"> </t>
    <phoneticPr fontId="2"/>
  </si>
  <si>
    <t xml:space="preserve"> 本人希望記入欄（その他希望等があれば記入）</t>
    <rPh sb="1" eb="3">
      <t>ホンニン</t>
    </rPh>
    <rPh sb="3" eb="5">
      <t>キボウ</t>
    </rPh>
    <rPh sb="5" eb="8">
      <t>キニュウラン</t>
    </rPh>
    <phoneticPr fontId="2"/>
  </si>
  <si>
    <t>マンション・
アパート名</t>
    <rPh sb="11" eb="12">
      <t>メイ</t>
    </rPh>
    <phoneticPr fontId="2"/>
  </si>
  <si>
    <t>該当の場合選択</t>
    <rPh sb="0" eb="2">
      <t>ガイトウ</t>
    </rPh>
    <rPh sb="3" eb="5">
      <t>バアイ</t>
    </rPh>
    <rPh sb="5" eb="7">
      <t>センタク</t>
    </rPh>
    <phoneticPr fontId="2"/>
  </si>
  <si>
    <t>庁舎管理事務職員</t>
  </si>
  <si>
    <t>※選択※</t>
  </si>
  <si>
    <r>
      <t>※</t>
    </r>
    <r>
      <rPr>
        <b/>
        <u/>
        <sz val="10"/>
        <color rgb="FFFF0000"/>
        <rFont val="ＭＳ 明朝"/>
        <family val="1"/>
        <charset val="128"/>
      </rPr>
      <t>現在</t>
    </r>
    <r>
      <rPr>
        <sz val="10"/>
        <color rgb="FFFF0000"/>
        <rFont val="ＭＳ 明朝"/>
        <family val="1"/>
        <charset val="128"/>
      </rPr>
      <t>特許庁で勤務されている場合、現在の所属課室及び官職名を必ずご記載ください。</t>
    </r>
    <rPh sb="30" eb="31">
      <t>カナラ</t>
    </rPh>
    <phoneticPr fontId="2"/>
  </si>
  <si>
    <t>←ハローワーク紹介状がある場合「〇」</t>
    <rPh sb="7" eb="10">
      <t>ショウカイジョウ</t>
    </rPh>
    <rPh sb="13" eb="15">
      <t>バアイ</t>
    </rPh>
    <phoneticPr fontId="2"/>
  </si>
  <si>
    <t>年度は和暦、数字はアラビア文字、手書きの場合は文字は崩さず正確に書いてください。</t>
    <rPh sb="0" eb="2">
      <t>ネンド</t>
    </rPh>
    <rPh sb="3" eb="5">
      <t>ワレキ</t>
    </rPh>
    <rPh sb="16" eb="18">
      <t>テガ</t>
    </rPh>
    <rPh sb="20" eb="22">
      <t>バアイ</t>
    </rPh>
    <phoneticPr fontId="2"/>
  </si>
  <si>
    <t>選択</t>
    <rPh sb="0" eb="2">
      <t>センタク</t>
    </rPh>
    <phoneticPr fontId="2"/>
  </si>
  <si>
    <t>【〇〇課】臨時事務補助職員（フルタイム）</t>
    <rPh sb="3" eb="4">
      <t>カ</t>
    </rPh>
    <rPh sb="5" eb="7">
      <t>リンジ</t>
    </rPh>
    <phoneticPr fontId="2"/>
  </si>
  <si>
    <t>【〇〇課】臨時事務補助職員（６時間勤務）</t>
    <rPh sb="3" eb="4">
      <t>カ</t>
    </rPh>
    <rPh sb="5" eb="7">
      <t>リンジ</t>
    </rPh>
    <rPh sb="17" eb="19">
      <t>キンム</t>
    </rPh>
    <phoneticPr fontId="2"/>
  </si>
  <si>
    <t>【〇〇課】臨時事務補助職員（短時間勤務）</t>
    <rPh sb="14" eb="17">
      <t>タンジカン</t>
    </rPh>
    <rPh sb="17" eb="19">
      <t>キンム</t>
    </rPh>
    <phoneticPr fontId="2"/>
  </si>
  <si>
    <t>【〇〇課】臨時事務補助職員（パートタイム）</t>
    <phoneticPr fontId="2" type="Hiragana"/>
  </si>
  <si>
    <t>【〇〇課】秘書職員</t>
    <phoneticPr fontId="2" type="Hiragana"/>
  </si>
  <si>
    <t>【〇〇課】育児休業等代替職員</t>
    <rPh sb="9" eb="10">
      <t>ナド</t>
    </rPh>
    <phoneticPr fontId="2"/>
  </si>
  <si>
    <t>審査請求手数料返還事務職員</t>
    <phoneticPr fontId="2" type="Hiragana"/>
  </si>
  <si>
    <t>中小企業等データ分析事務職員</t>
    <phoneticPr fontId="2" type="Hiragana"/>
  </si>
  <si>
    <t>国際出願事務補助職員</t>
    <phoneticPr fontId="2" type="Hiragana"/>
  </si>
  <si>
    <t>選択</t>
  </si>
  <si>
    <t>▼特許庁履歴</t>
    <rPh sb="1" eb="4">
      <t>とっきょちょう</t>
    </rPh>
    <rPh sb="4" eb="6">
      <t>りれき</t>
    </rPh>
    <phoneticPr fontId="2" type="Hiragana"/>
  </si>
  <si>
    <t>▼本省履歴</t>
    <rPh sb="1" eb="3">
      <t>ほんしょう</t>
    </rPh>
    <rPh sb="3" eb="5">
      <t>りれき</t>
    </rPh>
    <phoneticPr fontId="2" type="Hiragana"/>
  </si>
  <si>
    <t>▼工業所有権履歴</t>
    <rPh sb="1" eb="3">
      <t>こうぎょう</t>
    </rPh>
    <rPh sb="3" eb="6">
      <t>しょゆうけん</t>
    </rPh>
    <rPh sb="6" eb="8">
      <t>りれき</t>
    </rPh>
    <phoneticPr fontId="2" type="Hiragana"/>
  </si>
  <si>
    <t>-</t>
    <phoneticPr fontId="2"/>
  </si>
  <si>
    <t xml:space="preserve">- </t>
    <phoneticPr fontId="2"/>
  </si>
  <si>
    <r>
      <t>　※</t>
    </r>
    <r>
      <rPr>
        <u/>
        <sz val="11"/>
        <color rgb="FFFF0000"/>
        <rFont val="ＭＳ Ｐゴシック"/>
        <family val="3"/>
        <charset val="128"/>
      </rPr>
      <t>元号</t>
    </r>
    <rPh sb="2" eb="4">
      <t>ゲンゴウ</t>
    </rPh>
    <phoneticPr fontId="2"/>
  </si>
  <si>
    <t>免許・資格等</t>
    <phoneticPr fontId="2"/>
  </si>
  <si>
    <t>※</t>
    <phoneticPr fontId="2"/>
  </si>
  <si>
    <t>審査請求手数料返還事務職員</t>
  </si>
  <si>
    <t>国際出願事務補助職員</t>
  </si>
  <si>
    <t>中小企業等データ分析事務職員</t>
  </si>
  <si>
    <t>臨時事務補助職員（フルタイム）</t>
    <rPh sb="0" eb="2">
      <t>リンジ</t>
    </rPh>
    <phoneticPr fontId="2"/>
  </si>
  <si>
    <t>臨時事務補助職員（６時間勤務）</t>
    <rPh sb="0" eb="2">
      <t>リンジ</t>
    </rPh>
    <rPh sb="12" eb="14">
      <t>キンム</t>
    </rPh>
    <phoneticPr fontId="2"/>
  </si>
  <si>
    <t>臨時事務補助職員（短時間勤務）</t>
    <rPh sb="9" eb="12">
      <t>タンジカン</t>
    </rPh>
    <rPh sb="12" eb="14">
      <t>キンム</t>
    </rPh>
    <phoneticPr fontId="2"/>
  </si>
  <si>
    <t>臨時事務補助職員（パートタイム）</t>
    <phoneticPr fontId="2"/>
  </si>
  <si>
    <t>育児休業等代替職員</t>
    <rPh sb="4" eb="5">
      <t>ナド</t>
    </rPh>
    <phoneticPr fontId="2"/>
  </si>
  <si>
    <t>秘書職員</t>
    <phoneticPr fontId="2"/>
  </si>
  <si>
    <t>和暦</t>
    <rPh sb="0" eb="2">
      <t>われき</t>
    </rPh>
    <phoneticPr fontId="2" type="Hiragana"/>
  </si>
  <si>
    <t>和暦は【昭和：Ｓ　平成：Ｈ　令和：Ｒ】で記載してください</t>
    <rPh sb="0" eb="2">
      <t>ワレキ</t>
    </rPh>
    <rPh sb="4" eb="6">
      <t>ショウワ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</si>
</sst>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6"/>
      <color indexed="10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7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u/>
      <sz val="10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0"/>
      <color rgb="FF00B05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F3EC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hair">
        <color indexed="64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 style="thin">
        <color theme="1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10">
    <xf numFmtId="0" fontId="0" fillId="0" borderId="0" xfId="0"/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 applyProtection="1">
      <alignment vertical="center"/>
      <protection locked="0"/>
    </xf>
    <xf numFmtId="49" fontId="13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49" fontId="4" fillId="0" borderId="8" xfId="0" applyNumberFormat="1" applyFont="1" applyFill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49" fontId="11" fillId="0" borderId="0" xfId="0" applyNumberFormat="1" applyFont="1" applyFill="1" applyAlignment="1" applyProtection="1">
      <alignment horizontal="center" vertical="center"/>
      <protection locked="0"/>
    </xf>
    <xf numFmtId="49" fontId="4" fillId="0" borderId="15" xfId="0" applyNumberFormat="1" applyFont="1" applyFill="1" applyBorder="1" applyAlignment="1" applyProtection="1">
      <alignment vertical="center"/>
      <protection locked="0"/>
    </xf>
    <xf numFmtId="0" fontId="6" fillId="0" borderId="17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0" borderId="19" xfId="0" applyFont="1" applyFill="1" applyBorder="1" applyAlignment="1" applyProtection="1">
      <alignment vertical="center" wrapText="1"/>
      <protection locked="0"/>
    </xf>
    <xf numFmtId="49" fontId="4" fillId="0" borderId="14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/>
    <xf numFmtId="49" fontId="9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49" fontId="7" fillId="0" borderId="5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7" fillId="0" borderId="6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0" fillId="0" borderId="0" xfId="0" applyBorder="1"/>
    <xf numFmtId="49" fontId="4" fillId="0" borderId="0" xfId="0" applyNumberFormat="1" applyFont="1" applyFill="1" applyBorder="1" applyAlignment="1">
      <alignment vertical="center"/>
    </xf>
    <xf numFmtId="0" fontId="5" fillId="0" borderId="0" xfId="0" applyFont="1" applyBorder="1"/>
    <xf numFmtId="49" fontId="4" fillId="3" borderId="9" xfId="0" applyNumberFormat="1" applyFont="1" applyFill="1" applyBorder="1"/>
    <xf numFmtId="49" fontId="4" fillId="3" borderId="10" xfId="0" applyNumberFormat="1" applyFont="1" applyFill="1" applyBorder="1"/>
    <xf numFmtId="49" fontId="4" fillId="3" borderId="11" xfId="0" applyNumberFormat="1" applyFont="1" applyFill="1" applyBorder="1"/>
    <xf numFmtId="49" fontId="4" fillId="3" borderId="5" xfId="0" applyNumberFormat="1" applyFont="1" applyFill="1" applyBorder="1" applyAlignment="1">
      <alignment horizontal="left"/>
    </xf>
    <xf numFmtId="49" fontId="4" fillId="3" borderId="0" xfId="0" applyNumberFormat="1" applyFont="1" applyFill="1" applyAlignment="1">
      <alignment horizontal="left"/>
    </xf>
    <xf numFmtId="49" fontId="4" fillId="3" borderId="9" xfId="0" applyNumberFormat="1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horizontal="left"/>
    </xf>
    <xf numFmtId="49" fontId="4" fillId="0" borderId="0" xfId="0" applyNumberFormat="1" applyFont="1" applyFill="1" applyAlignment="1" applyProtection="1">
      <alignment vertical="top"/>
      <protection locked="0"/>
    </xf>
    <xf numFmtId="49" fontId="23" fillId="0" borderId="0" xfId="0" applyNumberFormat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vertical="top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0" fontId="5" fillId="0" borderId="0" xfId="0" applyFont="1" applyFill="1" applyAlignment="1" applyProtection="1">
      <alignment vertical="top"/>
      <protection locked="0"/>
    </xf>
    <xf numFmtId="49" fontId="4" fillId="0" borderId="0" xfId="0" applyNumberFormat="1" applyFont="1" applyFill="1" applyAlignment="1">
      <alignment vertical="top"/>
    </xf>
    <xf numFmtId="49" fontId="4" fillId="4" borderId="6" xfId="0" applyNumberFormat="1" applyFont="1" applyFill="1" applyBorder="1" applyAlignment="1">
      <alignment horizontal="left" vertical="center"/>
    </xf>
    <xf numFmtId="49" fontId="4" fillId="4" borderId="3" xfId="0" applyNumberFormat="1" applyFont="1" applyFill="1" applyBorder="1" applyAlignment="1">
      <alignment horizontal="left" vertical="center" wrapText="1"/>
    </xf>
    <xf numFmtId="0" fontId="0" fillId="4" borderId="7" xfId="0" applyFill="1" applyBorder="1"/>
    <xf numFmtId="49" fontId="25" fillId="0" borderId="0" xfId="0" applyNumberFormat="1" applyFont="1" applyAlignment="1">
      <alignment vertical="center"/>
    </xf>
    <xf numFmtId="49" fontId="4" fillId="0" borderId="0" xfId="0" applyNumberFormat="1" applyFont="1" applyAlignment="1" applyProtection="1">
      <alignment vertical="center"/>
      <protection locked="0"/>
    </xf>
    <xf numFmtId="49" fontId="7" fillId="0" borderId="0" xfId="0" applyNumberFormat="1" applyFont="1" applyBorder="1" applyAlignment="1">
      <alignment vertical="center"/>
    </xf>
    <xf numFmtId="0" fontId="29" fillId="0" borderId="0" xfId="0" applyNumberFormat="1" applyFont="1" applyFill="1" applyAlignment="1" applyProtection="1">
      <alignment vertical="center"/>
      <protection locked="0"/>
    </xf>
    <xf numFmtId="49" fontId="10" fillId="0" borderId="0" xfId="0" applyNumberFormat="1" applyFont="1" applyAlignment="1">
      <alignment horizontal="center"/>
    </xf>
    <xf numFmtId="49" fontId="7" fillId="5" borderId="3" xfId="0" applyNumberFormat="1" applyFont="1" applyFill="1" applyBorder="1" applyAlignment="1" applyProtection="1">
      <alignment vertical="center"/>
      <protection locked="0"/>
    </xf>
    <xf numFmtId="0" fontId="30" fillId="0" borderId="0" xfId="0" applyFont="1"/>
    <xf numFmtId="49" fontId="10" fillId="0" borderId="0" xfId="0" applyNumberFormat="1" applyFont="1" applyAlignment="1"/>
    <xf numFmtId="49" fontId="10" fillId="0" borderId="0" xfId="0" applyNumberFormat="1" applyFont="1" applyAlignment="1">
      <alignment horizontal="left" vertical="top"/>
    </xf>
    <xf numFmtId="49" fontId="33" fillId="0" borderId="0" xfId="0" applyNumberFormat="1" applyFont="1" applyAlignment="1">
      <alignment vertical="center"/>
    </xf>
    <xf numFmtId="49" fontId="33" fillId="0" borderId="0" xfId="0" applyNumberFormat="1" applyFont="1" applyFill="1" applyBorder="1" applyAlignment="1" applyProtection="1">
      <alignment vertical="center"/>
      <protection locked="0"/>
    </xf>
    <xf numFmtId="49" fontId="33" fillId="0" borderId="0" xfId="0" applyNumberFormat="1" applyFont="1" applyFill="1" applyAlignment="1" applyProtection="1">
      <alignment vertical="center"/>
      <protection locked="0"/>
    </xf>
    <xf numFmtId="49" fontId="33" fillId="0" borderId="0" xfId="0" applyNumberFormat="1" applyFont="1" applyFill="1" applyAlignment="1">
      <alignment vertical="center"/>
    </xf>
    <xf numFmtId="49" fontId="35" fillId="0" borderId="0" xfId="0" applyNumberFormat="1" applyFont="1" applyAlignment="1">
      <alignment horizontal="left" vertical="top"/>
    </xf>
    <xf numFmtId="0" fontId="36" fillId="2" borderId="0" xfId="0" applyFont="1" applyFill="1" applyAlignment="1">
      <alignment vertical="center"/>
    </xf>
    <xf numFmtId="0" fontId="33" fillId="0" borderId="0" xfId="0" applyNumberFormat="1" applyFont="1" applyFill="1" applyAlignment="1">
      <alignment vertical="center"/>
    </xf>
    <xf numFmtId="49" fontId="33" fillId="0" borderId="0" xfId="0" applyNumberFormat="1" applyFont="1" applyFill="1" applyAlignment="1" applyProtection="1">
      <alignment vertical="top"/>
      <protection locked="0"/>
    </xf>
    <xf numFmtId="49" fontId="33" fillId="0" borderId="0" xfId="0" applyNumberFormat="1" applyFont="1" applyFill="1" applyAlignment="1">
      <alignment vertical="top"/>
    </xf>
    <xf numFmtId="49" fontId="33" fillId="0" borderId="0" xfId="0" applyNumberFormat="1" applyFont="1" applyAlignment="1">
      <alignment vertical="top"/>
    </xf>
    <xf numFmtId="0" fontId="37" fillId="0" borderId="0" xfId="0" applyFont="1" applyAlignment="1">
      <alignment horizontal="left" vertical="top"/>
    </xf>
    <xf numFmtId="0" fontId="37" fillId="0" borderId="0" xfId="0" applyFont="1" applyAlignment="1">
      <alignment horizontal="right" vertical="top"/>
    </xf>
    <xf numFmtId="49" fontId="23" fillId="0" borderId="0" xfId="0" applyNumberFormat="1" applyFont="1" applyAlignment="1">
      <alignment vertical="center"/>
    </xf>
    <xf numFmtId="49" fontId="23" fillId="0" borderId="0" xfId="0" applyNumberFormat="1" applyFont="1" applyBorder="1" applyAlignment="1">
      <alignment vertical="center"/>
    </xf>
    <xf numFmtId="49" fontId="33" fillId="3" borderId="10" xfId="0" applyNumberFormat="1" applyFont="1" applyFill="1" applyBorder="1"/>
    <xf numFmtId="49" fontId="33" fillId="3" borderId="11" xfId="0" applyNumberFormat="1" applyFont="1" applyFill="1" applyBorder="1"/>
    <xf numFmtId="49" fontId="34" fillId="0" borderId="0" xfId="0" applyNumberFormat="1" applyFont="1" applyAlignment="1">
      <alignment vertical="center"/>
    </xf>
    <xf numFmtId="14" fontId="34" fillId="0" borderId="0" xfId="0" applyNumberFormat="1" applyFont="1" applyAlignment="1">
      <alignment vertical="center"/>
    </xf>
    <xf numFmtId="49" fontId="34" fillId="0" borderId="0" xfId="0" applyNumberFormat="1" applyFont="1" applyAlignment="1">
      <alignment horizontal="right" vertical="top"/>
    </xf>
    <xf numFmtId="49" fontId="33" fillId="3" borderId="0" xfId="0" applyNumberFormat="1" applyFont="1" applyFill="1" applyAlignment="1">
      <alignment horizontal="left"/>
    </xf>
    <xf numFmtId="49" fontId="33" fillId="3" borderId="4" xfId="0" applyNumberFormat="1" applyFont="1" applyFill="1" applyBorder="1" applyAlignment="1">
      <alignment horizontal="left"/>
    </xf>
    <xf numFmtId="49" fontId="33" fillId="0" borderId="4" xfId="0" applyNumberFormat="1" applyFont="1" applyBorder="1" applyAlignment="1">
      <alignment horizontal="center" vertical="center"/>
    </xf>
    <xf numFmtId="49" fontId="33" fillId="0" borderId="7" xfId="0" applyNumberFormat="1" applyFont="1" applyBorder="1" applyAlignment="1">
      <alignment horizontal="center" vertical="center"/>
    </xf>
    <xf numFmtId="49" fontId="33" fillId="3" borderId="10" xfId="0" applyNumberFormat="1" applyFont="1" applyFill="1" applyBorder="1" applyAlignment="1">
      <alignment horizontal="left"/>
    </xf>
    <xf numFmtId="49" fontId="33" fillId="3" borderId="11" xfId="0" applyNumberFormat="1" applyFont="1" applyFill="1" applyBorder="1" applyAlignment="1">
      <alignment horizontal="left"/>
    </xf>
    <xf numFmtId="49" fontId="33" fillId="0" borderId="0" xfId="0" applyNumberFormat="1" applyFont="1" applyAlignment="1">
      <alignment horizontal="center" vertical="center"/>
    </xf>
    <xf numFmtId="49" fontId="33" fillId="0" borderId="3" xfId="0" applyNumberFormat="1" applyFont="1" applyBorder="1" applyAlignment="1">
      <alignment vertical="center"/>
    </xf>
    <xf numFmtId="49" fontId="33" fillId="0" borderId="3" xfId="0" applyNumberFormat="1" applyFont="1" applyBorder="1" applyAlignment="1">
      <alignment horizontal="center" vertical="center"/>
    </xf>
    <xf numFmtId="49" fontId="38" fillId="0" borderId="0" xfId="0" applyNumberFormat="1" applyFont="1" applyAlignment="1">
      <alignment horizontal="left" vertical="center"/>
    </xf>
    <xf numFmtId="14" fontId="34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right" vertical="top"/>
    </xf>
    <xf numFmtId="14" fontId="34" fillId="0" borderId="0" xfId="0" applyNumberFormat="1" applyFont="1" applyAlignment="1">
      <alignment horizontal="right" vertical="top"/>
    </xf>
    <xf numFmtId="0" fontId="33" fillId="0" borderId="0" xfId="0" applyFont="1" applyAlignment="1">
      <alignment vertical="center"/>
    </xf>
    <xf numFmtId="49" fontId="35" fillId="0" borderId="3" xfId="0" applyNumberFormat="1" applyFont="1" applyBorder="1" applyAlignment="1">
      <alignment horizontal="center"/>
    </xf>
    <xf numFmtId="0" fontId="30" fillId="0" borderId="3" xfId="0" applyFont="1" applyBorder="1"/>
    <xf numFmtId="0" fontId="27" fillId="0" borderId="3" xfId="0" applyFont="1" applyBorder="1" applyAlignment="1">
      <alignment horizontal="left"/>
    </xf>
    <xf numFmtId="0" fontId="30" fillId="0" borderId="3" xfId="0" applyFont="1" applyBorder="1" applyAlignment="1">
      <alignment horizontal="center"/>
    </xf>
    <xf numFmtId="0" fontId="0" fillId="0" borderId="3" xfId="0" applyBorder="1"/>
    <xf numFmtId="0" fontId="33" fillId="0" borderId="0" xfId="0" applyNumberFormat="1" applyFont="1" applyFill="1" applyAlignment="1" applyProtection="1">
      <alignment vertical="center"/>
      <protection locked="0"/>
    </xf>
    <xf numFmtId="49" fontId="21" fillId="0" borderId="63" xfId="0" applyNumberFormat="1" applyFont="1" applyBorder="1" applyAlignment="1">
      <alignment horizontal="center" vertical="center" shrinkToFit="1"/>
    </xf>
    <xf numFmtId="49" fontId="21" fillId="0" borderId="64" xfId="0" applyNumberFormat="1" applyFont="1" applyBorder="1" applyAlignment="1">
      <alignment horizontal="center" vertical="center" shrinkToFit="1"/>
    </xf>
    <xf numFmtId="0" fontId="37" fillId="0" borderId="0" xfId="0" applyFont="1" applyAlignment="1">
      <alignment horizontal="left" vertical="top"/>
    </xf>
    <xf numFmtId="49" fontId="4" fillId="0" borderId="5" xfId="0" applyNumberFormat="1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49" fontId="4" fillId="0" borderId="4" xfId="0" applyNumberFormat="1" applyFont="1" applyBorder="1" applyAlignment="1">
      <alignment horizontal="left" vertical="top"/>
    </xf>
    <xf numFmtId="49" fontId="4" fillId="0" borderId="5" xfId="0" applyNumberFormat="1" applyFont="1" applyBorder="1" applyAlignment="1">
      <alignment horizontal="left" vertical="top"/>
    </xf>
    <xf numFmtId="49" fontId="4" fillId="0" borderId="6" xfId="0" applyNumberFormat="1" applyFont="1" applyBorder="1" applyAlignment="1">
      <alignment horizontal="left" vertical="top"/>
    </xf>
    <xf numFmtId="49" fontId="4" fillId="0" borderId="3" xfId="0" applyNumberFormat="1" applyFont="1" applyBorder="1" applyAlignment="1">
      <alignment horizontal="left" vertical="top"/>
    </xf>
    <xf numFmtId="49" fontId="4" fillId="0" borderId="7" xfId="0" applyNumberFormat="1" applyFont="1" applyBorder="1" applyAlignment="1">
      <alignment horizontal="left" vertical="top"/>
    </xf>
    <xf numFmtId="49" fontId="17" fillId="0" borderId="5" xfId="0" applyNumberFormat="1" applyFont="1" applyBorder="1" applyAlignment="1">
      <alignment horizontal="left" vertical="center" wrapText="1"/>
    </xf>
    <xf numFmtId="49" fontId="17" fillId="0" borderId="0" xfId="0" applyNumberFormat="1" applyFont="1" applyAlignment="1">
      <alignment horizontal="left" vertical="center" wrapText="1"/>
    </xf>
    <xf numFmtId="49" fontId="17" fillId="0" borderId="4" xfId="0" applyNumberFormat="1" applyFont="1" applyBorder="1" applyAlignment="1">
      <alignment horizontal="left" vertical="center" wrapText="1"/>
    </xf>
    <xf numFmtId="49" fontId="17" fillId="0" borderId="6" xfId="0" applyNumberFormat="1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left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49" fontId="4" fillId="3" borderId="1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32" fillId="3" borderId="35" xfId="0" applyNumberFormat="1" applyFont="1" applyFill="1" applyBorder="1" applyAlignment="1" applyProtection="1">
      <alignment horizontal="center"/>
      <protection locked="0"/>
    </xf>
    <xf numFmtId="49" fontId="32" fillId="3" borderId="36" xfId="0" applyNumberFormat="1" applyFont="1" applyFill="1" applyBorder="1" applyAlignment="1" applyProtection="1">
      <alignment horizontal="center"/>
      <protection locked="0"/>
    </xf>
    <xf numFmtId="49" fontId="19" fillId="3" borderId="36" xfId="0" applyNumberFormat="1" applyFont="1" applyFill="1" applyBorder="1" applyAlignment="1" applyProtection="1">
      <alignment horizontal="center"/>
      <protection locked="0"/>
    </xf>
    <xf numFmtId="49" fontId="21" fillId="0" borderId="57" xfId="0" applyNumberFormat="1" applyFont="1" applyBorder="1" applyAlignment="1">
      <alignment horizontal="center" vertical="center" shrinkToFit="1"/>
    </xf>
    <xf numFmtId="49" fontId="21" fillId="0" borderId="58" xfId="0" applyNumberFormat="1" applyFont="1" applyBorder="1" applyAlignment="1">
      <alignment horizontal="center" vertical="center" shrinkToFit="1"/>
    </xf>
    <xf numFmtId="49" fontId="21" fillId="0" borderId="60" xfId="0" applyNumberFormat="1" applyFont="1" applyBorder="1" applyAlignment="1">
      <alignment horizontal="center" vertical="center" shrinkToFit="1"/>
    </xf>
    <xf numFmtId="49" fontId="21" fillId="0" borderId="61" xfId="0" applyNumberFormat="1" applyFont="1" applyBorder="1" applyAlignment="1">
      <alignment horizontal="center" vertical="center" shrinkToFit="1"/>
    </xf>
    <xf numFmtId="49" fontId="21" fillId="0" borderId="58" xfId="0" applyNumberFormat="1" applyFont="1" applyBorder="1" applyAlignment="1">
      <alignment horizontal="left" vertical="center" shrinkToFit="1"/>
    </xf>
    <xf numFmtId="49" fontId="21" fillId="0" borderId="59" xfId="0" applyNumberFormat="1" applyFont="1" applyBorder="1" applyAlignment="1">
      <alignment horizontal="left" vertical="center" shrinkToFit="1"/>
    </xf>
    <xf numFmtId="49" fontId="21" fillId="0" borderId="61" xfId="0" applyNumberFormat="1" applyFont="1" applyBorder="1" applyAlignment="1">
      <alignment horizontal="left" vertical="center" shrinkToFit="1"/>
    </xf>
    <xf numFmtId="49" fontId="21" fillId="0" borderId="62" xfId="0" applyNumberFormat="1" applyFont="1" applyBorder="1" applyAlignment="1">
      <alignment horizontal="left" vertical="center" shrinkToFit="1"/>
    </xf>
    <xf numFmtId="49" fontId="10" fillId="0" borderId="10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32" fillId="3" borderId="48" xfId="0" applyNumberFormat="1" applyFont="1" applyFill="1" applyBorder="1" applyAlignment="1" applyProtection="1">
      <alignment horizontal="center"/>
      <protection locked="0"/>
    </xf>
    <xf numFmtId="49" fontId="32" fillId="3" borderId="49" xfId="0" applyNumberFormat="1" applyFont="1" applyFill="1" applyBorder="1" applyAlignment="1" applyProtection="1">
      <alignment horizontal="center"/>
      <protection locked="0"/>
    </xf>
    <xf numFmtId="49" fontId="19" fillId="3" borderId="50" xfId="0" applyNumberFormat="1" applyFont="1" applyFill="1" applyBorder="1" applyAlignment="1" applyProtection="1">
      <alignment horizontal="center"/>
      <protection locked="0"/>
    </xf>
    <xf numFmtId="49" fontId="19" fillId="3" borderId="49" xfId="0" applyNumberFormat="1" applyFont="1" applyFill="1" applyBorder="1" applyAlignment="1" applyProtection="1">
      <alignment horizontal="center"/>
      <protection locked="0"/>
    </xf>
    <xf numFmtId="49" fontId="21" fillId="0" borderId="54" xfId="0" applyNumberFormat="1" applyFont="1" applyBorder="1" applyAlignment="1">
      <alignment horizontal="center" vertical="center" shrinkToFit="1"/>
    </xf>
    <xf numFmtId="49" fontId="21" fillId="0" borderId="55" xfId="0" applyNumberFormat="1" applyFont="1" applyBorder="1" applyAlignment="1">
      <alignment horizontal="center" vertical="center" shrinkToFit="1"/>
    </xf>
    <xf numFmtId="49" fontId="4" fillId="3" borderId="24" xfId="0" applyNumberFormat="1" applyFont="1" applyFill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27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3" borderId="10" xfId="0" applyNumberFormat="1" applyFont="1" applyFill="1" applyBorder="1" applyAlignment="1" applyProtection="1">
      <alignment horizontal="center" vertical="center"/>
      <protection locked="0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16" fillId="3" borderId="9" xfId="0" applyNumberFormat="1" applyFont="1" applyFill="1" applyBorder="1" applyAlignment="1" applyProtection="1">
      <alignment horizontal="center" vertical="center"/>
      <protection locked="0"/>
    </xf>
    <xf numFmtId="49" fontId="16" fillId="3" borderId="10" xfId="0" applyNumberFormat="1" applyFont="1" applyFill="1" applyBorder="1" applyAlignment="1" applyProtection="1">
      <alignment horizontal="center" vertical="center"/>
      <protection locked="0"/>
    </xf>
    <xf numFmtId="49" fontId="16" fillId="3" borderId="6" xfId="0" applyNumberFormat="1" applyFont="1" applyFill="1" applyBorder="1" applyAlignment="1" applyProtection="1">
      <alignment horizontal="center" vertical="center"/>
      <protection locked="0"/>
    </xf>
    <xf numFmtId="49" fontId="16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3" borderId="9" xfId="0" applyNumberFormat="1" applyFont="1" applyFill="1" applyBorder="1" applyAlignment="1" applyProtection="1">
      <alignment horizontal="center" vertical="center"/>
      <protection locked="0"/>
    </xf>
    <xf numFmtId="49" fontId="4" fillId="3" borderId="11" xfId="0" applyNumberFormat="1" applyFont="1" applyFill="1" applyBorder="1" applyAlignment="1" applyProtection="1">
      <alignment horizontal="center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3" borderId="9" xfId="0" applyNumberFormat="1" applyFont="1" applyFill="1" applyBorder="1" applyAlignment="1">
      <alignment horizontal="left" wrapText="1"/>
    </xf>
    <xf numFmtId="49" fontId="4" fillId="3" borderId="10" xfId="0" applyNumberFormat="1" applyFont="1" applyFill="1" applyBorder="1" applyAlignment="1">
      <alignment horizontal="left" wrapText="1"/>
    </xf>
    <xf numFmtId="49" fontId="19" fillId="0" borderId="0" xfId="0" applyNumberFormat="1" applyFont="1" applyAlignment="1">
      <alignment horizontal="left" vertical="center"/>
    </xf>
    <xf numFmtId="49" fontId="19" fillId="0" borderId="3" xfId="0" applyNumberFormat="1" applyFont="1" applyBorder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19" fillId="3" borderId="51" xfId="0" applyNumberFormat="1" applyFont="1" applyFill="1" applyBorder="1" applyAlignment="1" applyProtection="1">
      <alignment horizontal="center"/>
      <protection locked="0"/>
    </xf>
    <xf numFmtId="49" fontId="19" fillId="3" borderId="52" xfId="0" applyNumberFormat="1" applyFont="1" applyFill="1" applyBorder="1" applyAlignment="1" applyProtection="1">
      <alignment horizontal="center"/>
      <protection locked="0"/>
    </xf>
    <xf numFmtId="49" fontId="19" fillId="3" borderId="53" xfId="0" applyNumberFormat="1" applyFont="1" applyFill="1" applyBorder="1" applyAlignment="1" applyProtection="1">
      <alignment horizontal="center"/>
      <protection locked="0"/>
    </xf>
    <xf numFmtId="49" fontId="17" fillId="0" borderId="9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49" fontId="17" fillId="5" borderId="10" xfId="0" applyNumberFormat="1" applyFont="1" applyFill="1" applyBorder="1" applyAlignment="1" applyProtection="1">
      <alignment vertical="center"/>
      <protection locked="0"/>
    </xf>
    <xf numFmtId="49" fontId="17" fillId="5" borderId="3" xfId="0" applyNumberFormat="1" applyFont="1" applyFill="1" applyBorder="1" applyAlignment="1" applyProtection="1">
      <alignment vertical="center"/>
      <protection locked="0"/>
    </xf>
    <xf numFmtId="49" fontId="21" fillId="0" borderId="55" xfId="0" applyNumberFormat="1" applyFont="1" applyBorder="1" applyAlignment="1">
      <alignment horizontal="left" vertical="center" shrinkToFit="1"/>
    </xf>
    <xf numFmtId="49" fontId="21" fillId="0" borderId="56" xfId="0" applyNumberFormat="1" applyFont="1" applyBorder="1" applyAlignment="1">
      <alignment horizontal="left" vertical="center" shrinkToFit="1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49" fontId="17" fillId="0" borderId="7" xfId="0" applyNumberFormat="1" applyFont="1" applyBorder="1" applyAlignment="1" applyProtection="1">
      <alignment horizontal="center" vertical="center"/>
      <protection locked="0"/>
    </xf>
    <xf numFmtId="49" fontId="14" fillId="0" borderId="9" xfId="1" applyNumberFormat="1" applyFont="1" applyFill="1" applyBorder="1" applyAlignment="1" applyProtection="1">
      <alignment horizontal="center" vertical="center"/>
      <protection locked="0"/>
    </xf>
    <xf numFmtId="49" fontId="14" fillId="0" borderId="10" xfId="1" applyNumberFormat="1" applyFont="1" applyFill="1" applyBorder="1" applyAlignment="1" applyProtection="1">
      <alignment horizontal="center" vertical="center"/>
      <protection locked="0"/>
    </xf>
    <xf numFmtId="49" fontId="14" fillId="0" borderId="11" xfId="1" applyNumberFormat="1" applyFont="1" applyFill="1" applyBorder="1" applyAlignment="1" applyProtection="1">
      <alignment horizontal="center" vertical="center"/>
      <protection locked="0"/>
    </xf>
    <xf numFmtId="49" fontId="14" fillId="0" borderId="6" xfId="1" applyNumberFormat="1" applyFont="1" applyFill="1" applyBorder="1" applyAlignment="1" applyProtection="1">
      <alignment horizontal="center" vertical="center"/>
      <protection locked="0"/>
    </xf>
    <xf numFmtId="49" fontId="14" fillId="0" borderId="3" xfId="1" applyNumberFormat="1" applyFont="1" applyFill="1" applyBorder="1" applyAlignment="1" applyProtection="1">
      <alignment horizontal="center" vertical="center"/>
      <protection locked="0"/>
    </xf>
    <xf numFmtId="49" fontId="14" fillId="0" borderId="7" xfId="1" applyNumberFormat="1" applyFont="1" applyFill="1" applyBorder="1" applyAlignment="1" applyProtection="1">
      <alignment horizontal="center" vertical="center"/>
      <protection locked="0"/>
    </xf>
    <xf numFmtId="49" fontId="21" fillId="0" borderId="64" xfId="0" applyNumberFormat="1" applyFont="1" applyBorder="1" applyAlignment="1">
      <alignment horizontal="left" vertical="center" shrinkToFit="1"/>
    </xf>
    <xf numFmtId="49" fontId="21" fillId="0" borderId="65" xfId="0" applyNumberFormat="1" applyFont="1" applyBorder="1" applyAlignment="1">
      <alignment horizontal="left" vertical="center" shrinkToFit="1"/>
    </xf>
    <xf numFmtId="49" fontId="4" fillId="0" borderId="20" xfId="0" applyNumberFormat="1" applyFont="1" applyFill="1" applyBorder="1" applyAlignment="1" applyProtection="1">
      <alignment horizontal="left" vertical="center"/>
      <protection locked="0"/>
    </xf>
    <xf numFmtId="49" fontId="4" fillId="0" borderId="12" xfId="0" applyNumberFormat="1" applyFont="1" applyFill="1" applyBorder="1" applyAlignment="1" applyProtection="1">
      <alignment horizontal="left" vertical="center"/>
      <protection locked="0"/>
    </xf>
    <xf numFmtId="49" fontId="4" fillId="0" borderId="13" xfId="0" applyNumberFormat="1" applyFont="1" applyFill="1" applyBorder="1" applyAlignment="1" applyProtection="1">
      <alignment horizontal="left" vertical="center"/>
      <protection locked="0"/>
    </xf>
    <xf numFmtId="49" fontId="4" fillId="0" borderId="32" xfId="0" applyNumberFormat="1" applyFont="1" applyFill="1" applyBorder="1" applyAlignment="1" applyProtection="1">
      <alignment horizontal="left" vertical="center"/>
      <protection locked="0"/>
    </xf>
    <xf numFmtId="49" fontId="4" fillId="0" borderId="3" xfId="0" applyNumberFormat="1" applyFont="1" applyFill="1" applyBorder="1" applyAlignment="1" applyProtection="1">
      <alignment horizontal="left" vertical="center"/>
      <protection locked="0"/>
    </xf>
    <xf numFmtId="49" fontId="4" fillId="0" borderId="7" xfId="0" applyNumberFormat="1" applyFont="1" applyFill="1" applyBorder="1" applyAlignment="1" applyProtection="1">
      <alignment horizontal="left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top"/>
      <protection locked="0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3" borderId="9" xfId="0" applyNumberFormat="1" applyFont="1" applyFill="1" applyBorder="1" applyAlignment="1" applyProtection="1">
      <alignment horizontal="center" vertical="center"/>
      <protection locked="0"/>
    </xf>
    <xf numFmtId="49" fontId="7" fillId="3" borderId="10" xfId="0" applyNumberFormat="1" applyFont="1" applyFill="1" applyBorder="1" applyAlignment="1" applyProtection="1">
      <alignment horizontal="center" vertical="center"/>
      <protection locked="0"/>
    </xf>
    <xf numFmtId="49" fontId="7" fillId="3" borderId="11" xfId="0" applyNumberFormat="1" applyFont="1" applyFill="1" applyBorder="1" applyAlignment="1" applyProtection="1">
      <alignment horizontal="center" vertical="center"/>
      <protection locked="0"/>
    </xf>
    <xf numFmtId="49" fontId="7" fillId="3" borderId="6" xfId="0" applyNumberFormat="1" applyFont="1" applyFill="1" applyBorder="1" applyAlignment="1" applyProtection="1">
      <alignment horizontal="center" vertical="center"/>
      <protection locked="0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49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22" xfId="0" applyNumberFormat="1" applyFont="1" applyFill="1" applyBorder="1" applyAlignment="1" applyProtection="1">
      <alignment horizontal="center" vertical="center"/>
      <protection locked="0"/>
    </xf>
    <xf numFmtId="49" fontId="4" fillId="3" borderId="12" xfId="0" applyNumberFormat="1" applyFont="1" applyFill="1" applyBorder="1" applyAlignment="1" applyProtection="1">
      <alignment horizontal="center" vertical="center"/>
      <protection locked="0"/>
    </xf>
    <xf numFmtId="49" fontId="4" fillId="3" borderId="13" xfId="0" applyNumberFormat="1" applyFont="1" applyFill="1" applyBorder="1" applyAlignment="1" applyProtection="1">
      <alignment horizontal="center" vertical="center"/>
      <protection locked="0"/>
    </xf>
    <xf numFmtId="49" fontId="4" fillId="3" borderId="5" xfId="0" applyNumberFormat="1" applyFont="1" applyFill="1" applyBorder="1" applyAlignment="1" applyProtection="1">
      <alignment horizontal="center" vertical="center"/>
      <protection locked="0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17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4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21" xfId="0" applyNumberFormat="1" applyFont="1" applyFill="1" applyBorder="1" applyAlignment="1" applyProtection="1">
      <alignment horizontal="left" vertical="center" shrinkToFit="1"/>
      <protection locked="0"/>
    </xf>
    <xf numFmtId="49" fontId="24" fillId="3" borderId="22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9" fillId="3" borderId="66" xfId="0" applyNumberFormat="1" applyFont="1" applyFill="1" applyBorder="1" applyAlignment="1" applyProtection="1">
      <alignment horizontal="center"/>
      <protection locked="0"/>
    </xf>
    <xf numFmtId="49" fontId="19" fillId="3" borderId="37" xfId="0" applyNumberFormat="1" applyFont="1" applyFill="1" applyBorder="1" applyAlignment="1" applyProtection="1">
      <alignment horizontal="center"/>
      <protection locked="0"/>
    </xf>
    <xf numFmtId="49" fontId="4" fillId="3" borderId="38" xfId="0" applyNumberFormat="1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horizontal="left"/>
    </xf>
    <xf numFmtId="49" fontId="4" fillId="3" borderId="39" xfId="0" applyNumberFormat="1" applyFont="1" applyFill="1" applyBorder="1" applyAlignment="1">
      <alignment horizontal="left"/>
    </xf>
    <xf numFmtId="49" fontId="4" fillId="0" borderId="4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41" xfId="0" applyNumberFormat="1" applyFont="1" applyFill="1" applyBorder="1" applyAlignment="1" applyProtection="1">
      <alignment horizontal="center" vertical="center"/>
      <protection locked="0"/>
    </xf>
    <xf numFmtId="49" fontId="4" fillId="0" borderId="42" xfId="0" applyNumberFormat="1" applyFont="1" applyFill="1" applyBorder="1" applyAlignment="1" applyProtection="1">
      <alignment horizontal="center" vertical="center"/>
      <protection locked="0"/>
    </xf>
    <xf numFmtId="49" fontId="4" fillId="0" borderId="43" xfId="0" applyNumberFormat="1" applyFont="1" applyFill="1" applyBorder="1" applyAlignment="1" applyProtection="1">
      <alignment horizontal="center" vertical="center"/>
      <protection locked="0"/>
    </xf>
    <xf numFmtId="49" fontId="4" fillId="0" borderId="44" xfId="0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34" xfId="0" applyNumberFormat="1" applyFont="1" applyFill="1" applyBorder="1" applyAlignment="1" applyProtection="1">
      <alignment horizontal="center" vertical="center"/>
      <protection locked="0"/>
    </xf>
    <xf numFmtId="49" fontId="4" fillId="3" borderId="33" xfId="0" applyNumberFormat="1" applyFont="1" applyFill="1" applyBorder="1" applyAlignment="1" applyProtection="1">
      <alignment horizontal="center" vertical="center"/>
      <protection locked="0"/>
    </xf>
    <xf numFmtId="49" fontId="4" fillId="0" borderId="31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32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8" fillId="0" borderId="20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12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13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17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0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4" xfId="0" applyNumberFormat="1" applyFont="1" applyFill="1" applyBorder="1" applyAlignment="1" applyProtection="1">
      <alignment horizontal="center" vertical="center" justifyLastLine="1"/>
      <protection locked="0"/>
    </xf>
    <xf numFmtId="49" fontId="17" fillId="0" borderId="17" xfId="0" applyNumberFormat="1" applyFont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 applyProtection="1">
      <alignment horizontal="center" vertical="center"/>
      <protection locked="0"/>
    </xf>
    <xf numFmtId="49" fontId="17" fillId="0" borderId="34" xfId="0" applyNumberFormat="1" applyFont="1" applyBorder="1" applyAlignment="1" applyProtection="1">
      <alignment horizontal="center" vertical="center"/>
      <protection locked="0"/>
    </xf>
    <xf numFmtId="49" fontId="17" fillId="0" borderId="32" xfId="0" applyNumberFormat="1" applyFont="1" applyBorder="1" applyAlignment="1" applyProtection="1">
      <alignment horizontal="center" vertical="center"/>
      <protection locked="0"/>
    </xf>
    <xf numFmtId="49" fontId="17" fillId="0" borderId="33" xfId="0" applyNumberFormat="1" applyFont="1" applyBorder="1" applyAlignment="1" applyProtection="1">
      <alignment horizontal="center" vertical="center"/>
      <protection locked="0"/>
    </xf>
    <xf numFmtId="49" fontId="17" fillId="0" borderId="31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16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5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8" xfId="0" applyNumberFormat="1" applyFont="1" applyFill="1" applyBorder="1" applyAlignment="1" applyProtection="1">
      <alignment horizontal="center" vertical="center" justifyLastLine="1"/>
      <protection locked="0"/>
    </xf>
    <xf numFmtId="49" fontId="19" fillId="0" borderId="3" xfId="0" applyNumberFormat="1" applyFont="1" applyFill="1" applyBorder="1" applyAlignment="1" applyProtection="1">
      <alignment horizontal="center" vertical="center"/>
      <protection locked="0"/>
    </xf>
    <xf numFmtId="49" fontId="18" fillId="0" borderId="0" xfId="0" applyNumberFormat="1" applyFont="1" applyFill="1" applyAlignment="1" applyProtection="1">
      <alignment horizontal="center" vertical="center"/>
      <protection locked="0"/>
    </xf>
    <xf numFmtId="49" fontId="18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49" fontId="4" fillId="3" borderId="28" xfId="0" applyNumberFormat="1" applyFont="1" applyFill="1" applyBorder="1" applyAlignment="1" applyProtection="1">
      <alignment horizontal="center" vertical="center"/>
      <protection locked="0"/>
    </xf>
    <xf numFmtId="49" fontId="4" fillId="3" borderId="29" xfId="0" applyNumberFormat="1" applyFont="1" applyFill="1" applyBorder="1" applyAlignment="1" applyProtection="1">
      <alignment horizontal="center" vertical="center"/>
      <protection locked="0"/>
    </xf>
    <xf numFmtId="49" fontId="4" fillId="3" borderId="30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left" vertical="center"/>
      <protection locked="0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27" xfId="0" applyNumberFormat="1" applyFont="1" applyFill="1" applyBorder="1" applyAlignment="1" applyProtection="1">
      <alignment horizontal="left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0" fontId="25" fillId="3" borderId="5" xfId="0" applyFont="1" applyFill="1" applyBorder="1" applyAlignment="1" applyProtection="1">
      <alignment horizontal="center" vertical="center" wrapText="1"/>
      <protection locked="0"/>
    </xf>
    <xf numFmtId="0" fontId="25" fillId="3" borderId="0" xfId="0" applyFont="1" applyFill="1" applyBorder="1" applyAlignment="1" applyProtection="1">
      <alignment horizontal="center" vertical="center" wrapText="1"/>
      <protection locked="0"/>
    </xf>
    <xf numFmtId="49" fontId="28" fillId="0" borderId="45" xfId="0" applyNumberFormat="1" applyFont="1" applyFill="1" applyBorder="1" applyAlignment="1" applyProtection="1">
      <alignment horizontal="center" vertical="center"/>
      <protection locked="0"/>
    </xf>
    <xf numFmtId="49" fontId="28" fillId="0" borderId="46" xfId="0" applyNumberFormat="1" applyFont="1" applyFill="1" applyBorder="1" applyAlignment="1" applyProtection="1">
      <alignment horizontal="center" vertical="center"/>
      <protection locked="0"/>
    </xf>
    <xf numFmtId="49" fontId="28" fillId="0" borderId="47" xfId="0" applyNumberFormat="1" applyFont="1" applyFill="1" applyBorder="1" applyAlignment="1" applyProtection="1">
      <alignment horizontal="center" vertical="center"/>
      <protection locked="0"/>
    </xf>
    <xf numFmtId="49" fontId="28" fillId="0" borderId="42" xfId="0" applyNumberFormat="1" applyFont="1" applyFill="1" applyBorder="1" applyAlignment="1" applyProtection="1">
      <alignment horizontal="center" vertical="center"/>
      <protection locked="0"/>
    </xf>
    <xf numFmtId="49" fontId="28" fillId="0" borderId="43" xfId="0" applyNumberFormat="1" applyFont="1" applyFill="1" applyBorder="1" applyAlignment="1" applyProtection="1">
      <alignment horizontal="center" vertical="center"/>
      <protection locked="0"/>
    </xf>
    <xf numFmtId="49" fontId="28" fillId="0" borderId="44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26" xfId="0" applyNumberFormat="1" applyFont="1" applyFill="1" applyBorder="1" applyAlignment="1" applyProtection="1">
      <alignment horizontal="center" justifyLastLine="1"/>
      <protection locked="0"/>
    </xf>
    <xf numFmtId="0" fontId="7" fillId="0" borderId="1" xfId="0" applyNumberFormat="1" applyFont="1" applyFill="1" applyBorder="1" applyAlignment="1" applyProtection="1">
      <alignment horizontal="center" justifyLastLine="1"/>
      <protection locked="0"/>
    </xf>
    <xf numFmtId="0" fontId="7" fillId="0" borderId="27" xfId="0" applyNumberFormat="1" applyFont="1" applyFill="1" applyBorder="1" applyAlignment="1" applyProtection="1">
      <alignment horizontal="center" justifyLastLine="1"/>
      <protection locked="0"/>
    </xf>
    <xf numFmtId="0" fontId="7" fillId="0" borderId="24" xfId="0" applyNumberFormat="1" applyFont="1" applyFill="1" applyBorder="1" applyAlignment="1" applyProtection="1">
      <alignment horizontal="center" justifyLastLine="1"/>
      <protection locked="0"/>
    </xf>
    <xf numFmtId="0" fontId="7" fillId="0" borderId="25" xfId="0" applyNumberFormat="1" applyFont="1" applyFill="1" applyBorder="1" applyAlignment="1" applyProtection="1">
      <alignment horizontal="center" justifyLastLine="1"/>
      <protection locked="0"/>
    </xf>
  </cellXfs>
  <cellStyles count="2">
    <cellStyle name="ハイパーリンク" xfId="1" builtinId="8"/>
    <cellStyle name="標準" xfId="0" builtinId="0"/>
  </cellStyles>
  <dxfs count="6">
    <dxf>
      <font>
        <color theme="0" tint="-0.14996795556505021"/>
      </font>
    </dxf>
    <dxf>
      <font>
        <color theme="0" tint="-0.14996795556505021"/>
      </font>
    </dxf>
    <dxf>
      <font>
        <condense val="0"/>
        <extend val="0"/>
        <u val="none"/>
        <color indexed="63"/>
      </font>
    </dxf>
    <dxf>
      <font>
        <color theme="0" tint="-0.14996795556505021"/>
      </font>
      <fill>
        <patternFill>
          <bgColor theme="0"/>
        </patternFill>
      </fill>
    </dxf>
    <dxf>
      <font>
        <b val="0"/>
        <i val="0"/>
        <color theme="1" tint="0.499984740745262"/>
      </font>
    </dxf>
    <dxf>
      <font>
        <color theme="0" tint="-0.1499679555650502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32845</xdr:colOff>
      <xdr:row>7</xdr:row>
      <xdr:rowOff>21896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D5C5BB-E821-426B-9228-A897C6A19946}"/>
            </a:ext>
          </a:extLst>
        </xdr:cNvPr>
        <xdr:cNvSpPr txBox="1"/>
      </xdr:nvSpPr>
      <xdr:spPr>
        <a:xfrm>
          <a:off x="1242520" y="115537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姓</a:t>
          </a:r>
        </a:p>
      </xdr:txBody>
    </xdr:sp>
    <xdr:clientData/>
  </xdr:oneCellAnchor>
  <xdr:oneCellAnchor>
    <xdr:from>
      <xdr:col>25</xdr:col>
      <xdr:colOff>0</xdr:colOff>
      <xdr:row>7</xdr:row>
      <xdr:rowOff>0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D78288-97FB-45DE-B719-62863B84C06D}"/>
            </a:ext>
          </a:extLst>
        </xdr:cNvPr>
        <xdr:cNvSpPr txBox="1"/>
      </xdr:nvSpPr>
      <xdr:spPr>
        <a:xfrm>
          <a:off x="3467100" y="11334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98514-28E8-4C61-B330-01ABCED26DAE}">
  <sheetPr codeName="Sheet1">
    <tabColor indexed="41"/>
  </sheetPr>
  <dimension ref="B1:EX75"/>
  <sheetViews>
    <sheetView showGridLines="0" tabSelected="1" view="pageBreakPreview" zoomScale="106" zoomScaleNormal="75" zoomScaleSheetLayoutView="106" workbookViewId="0">
      <selection activeCell="N19" sqref="N19:BB20"/>
    </sheetView>
  </sheetViews>
  <sheetFormatPr defaultColWidth="1.75" defaultRowHeight="12" customHeight="1" x14ac:dyDescent="0.15"/>
  <cols>
    <col min="1" max="1" width="1.75" style="1"/>
    <col min="2" max="4" width="1.75" style="2" customWidth="1"/>
    <col min="5" max="5" width="3" style="2" customWidth="1"/>
    <col min="6" max="7" width="1.75" style="2" customWidth="1"/>
    <col min="8" max="8" width="2.375" style="2" customWidth="1"/>
    <col min="9" max="9" width="2.25" style="2" customWidth="1"/>
    <col min="10" max="10" width="2.125" style="2" customWidth="1"/>
    <col min="11" max="14" width="1.75" style="2" customWidth="1"/>
    <col min="15" max="15" width="1.875" style="2" customWidth="1"/>
    <col min="16" max="16" width="1.5" style="2" customWidth="1"/>
    <col min="17" max="32" width="1.75" style="2" customWidth="1"/>
    <col min="33" max="33" width="3.5" style="2" customWidth="1"/>
    <col min="34" max="44" width="1.75" style="2" customWidth="1"/>
    <col min="45" max="45" width="3.375" style="2" customWidth="1"/>
    <col min="46" max="54" width="1.75" style="2" customWidth="1"/>
    <col min="55" max="59" width="1.75" style="4" customWidth="1"/>
    <col min="60" max="60" width="1.75" style="2"/>
    <col min="61" max="61" width="3.375" style="2" customWidth="1"/>
    <col min="62" max="62" width="1.75" style="2"/>
    <col min="63" max="63" width="2.375" style="2" customWidth="1"/>
    <col min="64" max="64" width="1.75" style="2"/>
    <col min="65" max="65" width="2.375" style="2" customWidth="1"/>
    <col min="66" max="105" width="1.75" style="2"/>
    <col min="106" max="106" width="1.75" style="64"/>
    <col min="107" max="108" width="1.75" style="64" customWidth="1"/>
    <col min="109" max="109" width="1.75" style="64"/>
    <col min="110" max="110" width="2.75" style="64" customWidth="1"/>
    <col min="111" max="111" width="15.375" style="64" hidden="1" customWidth="1"/>
    <col min="112" max="112" width="11" style="64" hidden="1" customWidth="1"/>
    <col min="113" max="113" width="14.625" style="64" hidden="1" customWidth="1"/>
    <col min="114" max="114" width="5" style="91" hidden="1" customWidth="1"/>
    <col min="115" max="115" width="4" style="92" hidden="1" customWidth="1"/>
    <col min="116" max="116" width="4.25" style="80" hidden="1" customWidth="1"/>
    <col min="117" max="117" width="3.75" style="62" hidden="1" customWidth="1"/>
    <col min="118" max="118" width="10.625" style="65" hidden="1" customWidth="1"/>
    <col min="119" max="121" width="1.625" style="65" hidden="1" customWidth="1"/>
    <col min="122" max="122" width="20.5" style="65" hidden="1" customWidth="1"/>
    <col min="123" max="123" width="5" style="62" hidden="1" customWidth="1"/>
    <col min="124" max="127" width="5" style="65" hidden="1" customWidth="1"/>
    <col min="128" max="128" width="0.75" style="65" customWidth="1"/>
    <col min="129" max="129" width="1.375" style="65" customWidth="1"/>
    <col min="130" max="144" width="1.625" style="65" customWidth="1"/>
    <col min="145" max="154" width="1.75" style="65" customWidth="1"/>
    <col min="155" max="155" width="1.75" style="1" customWidth="1"/>
    <col min="156" max="16384" width="1.75" style="1"/>
  </cols>
  <sheetData>
    <row r="1" spans="5:123" ht="18" customHeight="1" x14ac:dyDescent="0.2"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T1" s="292" t="s">
        <v>122</v>
      </c>
      <c r="AU1" s="153"/>
      <c r="AV1" s="249"/>
      <c r="AW1" s="294" t="s">
        <v>110</v>
      </c>
      <c r="AX1" s="295"/>
      <c r="AY1" s="295"/>
      <c r="AZ1" s="295"/>
      <c r="BA1" s="295"/>
      <c r="BB1" s="295"/>
      <c r="BC1" s="295"/>
      <c r="BD1" s="295"/>
      <c r="BE1" s="295"/>
      <c r="BH1" s="236" t="s">
        <v>129</v>
      </c>
      <c r="BI1" s="236"/>
      <c r="BJ1" s="236"/>
      <c r="BK1" s="236"/>
      <c r="BL1" s="236"/>
      <c r="BM1" s="236"/>
      <c r="BN1" s="236"/>
      <c r="BO1" s="236"/>
      <c r="BP1" s="236"/>
      <c r="BQ1" s="57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62"/>
      <c r="DC1" s="62"/>
      <c r="DD1" s="62"/>
      <c r="DE1" s="62"/>
      <c r="DF1" s="63"/>
      <c r="DJ1" s="91" t="str">
        <f>IF(N13="","",DATEVALUE(DK1&amp;N13&amp;"/"&amp;S13&amp;"/"&amp;X13))</f>
        <v/>
      </c>
      <c r="DK1" s="92" t="str">
        <f>IF(N13="","",VLOOKUP(I13,DL:DM,2,0))</f>
        <v/>
      </c>
      <c r="DL1" s="80" t="s">
        <v>31</v>
      </c>
      <c r="DM1" s="62" t="s">
        <v>32</v>
      </c>
      <c r="DN1" s="100" t="str">
        <f>IF(COUNTIF(L2,"*】*")&gt;0,MID(L2,FIND("【",L2)+1,FIND("】",L2)-FIND("【",L2)-1),"")</f>
        <v/>
      </c>
      <c r="DS1" s="62" t="s">
        <v>106</v>
      </c>
    </row>
    <row r="2" spans="5:123" ht="12" customHeight="1" x14ac:dyDescent="0.2">
      <c r="E2" s="276" t="s">
        <v>28</v>
      </c>
      <c r="F2" s="276"/>
      <c r="G2" s="276"/>
      <c r="H2" s="276"/>
      <c r="I2" s="276"/>
      <c r="J2" s="276"/>
      <c r="K2" s="276"/>
      <c r="L2" s="296" t="s">
        <v>66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8"/>
      <c r="AN2" s="277" t="s">
        <v>27</v>
      </c>
      <c r="AO2" s="277"/>
      <c r="AP2" s="277"/>
      <c r="AQ2" s="277"/>
      <c r="AR2" s="3"/>
      <c r="AT2" s="293"/>
      <c r="AU2" s="154"/>
      <c r="AV2" s="250"/>
      <c r="AW2" s="294"/>
      <c r="AX2" s="295"/>
      <c r="AY2" s="295"/>
      <c r="AZ2" s="295"/>
      <c r="BA2" s="295"/>
      <c r="BB2" s="295"/>
      <c r="BC2" s="295"/>
      <c r="BD2" s="295"/>
      <c r="BE2" s="295"/>
      <c r="BG2" s="5"/>
      <c r="BH2" s="237"/>
      <c r="BI2" s="237"/>
      <c r="BJ2" s="237"/>
      <c r="BK2" s="237"/>
      <c r="BL2" s="237"/>
      <c r="BM2" s="237"/>
      <c r="BN2" s="237"/>
      <c r="BO2" s="237"/>
      <c r="BP2" s="237"/>
      <c r="BQ2" s="95"/>
      <c r="BR2" s="96" t="s">
        <v>130</v>
      </c>
      <c r="BS2" s="97" t="s">
        <v>141</v>
      </c>
      <c r="BT2" s="98"/>
      <c r="BU2" s="96"/>
      <c r="BV2" s="96"/>
      <c r="BW2" s="99"/>
      <c r="BX2" s="99"/>
      <c r="BY2" s="99"/>
      <c r="BZ2" s="99"/>
      <c r="CA2" s="99"/>
      <c r="CB2" s="99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6"/>
      <c r="DC2" s="66"/>
      <c r="DD2" s="66"/>
      <c r="DE2" s="66"/>
      <c r="DJ2" s="91" t="str">
        <f ca="1">IF(N13="","",TODAY())</f>
        <v/>
      </c>
      <c r="DK2" s="93"/>
      <c r="DL2" s="80" t="s">
        <v>33</v>
      </c>
      <c r="DM2" s="62" t="s">
        <v>34</v>
      </c>
      <c r="DS2" s="67" t="s">
        <v>42</v>
      </c>
    </row>
    <row r="3" spans="5:123" ht="15.75" customHeight="1" x14ac:dyDescent="0.15">
      <c r="E3" s="276"/>
      <c r="F3" s="276"/>
      <c r="G3" s="276"/>
      <c r="H3" s="276"/>
      <c r="I3" s="276"/>
      <c r="J3" s="276"/>
      <c r="K3" s="276"/>
      <c r="L3" s="299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1"/>
      <c r="AN3" s="277"/>
      <c r="AO3" s="277"/>
      <c r="AP3" s="277"/>
      <c r="AQ3" s="277"/>
      <c r="AT3" s="6"/>
      <c r="AU3" s="7"/>
      <c r="AV3" s="7"/>
      <c r="AW3" s="7"/>
      <c r="AX3" s="6"/>
      <c r="AY3" s="6"/>
      <c r="AZ3" s="6"/>
      <c r="BA3" s="6"/>
      <c r="BB3" s="6"/>
      <c r="BF3" s="5"/>
      <c r="BG3" s="5"/>
      <c r="BH3" s="128" t="s">
        <v>140</v>
      </c>
      <c r="BI3" s="129"/>
      <c r="BJ3" s="130" t="s">
        <v>0</v>
      </c>
      <c r="BK3" s="130"/>
      <c r="BL3" s="130" t="s">
        <v>1</v>
      </c>
      <c r="BM3" s="130"/>
      <c r="BN3" s="130" t="s">
        <v>14</v>
      </c>
      <c r="BO3" s="130"/>
      <c r="BP3" s="130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239"/>
      <c r="DJ3" s="91" t="str">
        <f>ASC(K15)&amp;"ｰ"&amp;ASC(P15)</f>
        <v>ｰ</v>
      </c>
      <c r="DL3" s="92"/>
      <c r="DM3" s="94"/>
      <c r="DN3" s="68"/>
      <c r="DS3" s="67" t="s">
        <v>43</v>
      </c>
    </row>
    <row r="4" spans="5:123" ht="15.75" customHeight="1" x14ac:dyDescent="0.15">
      <c r="E4" s="278" t="s">
        <v>26</v>
      </c>
      <c r="F4" s="278"/>
      <c r="G4" s="278"/>
      <c r="H4" s="278"/>
      <c r="I4" s="278"/>
      <c r="J4" s="278"/>
      <c r="K4" s="278"/>
      <c r="L4" s="56" t="str">
        <f>IF(COUNTIF(L2, "*【〇〇課】*"), "【注意】希望課室名を〇〇の中に記載ください", "")</f>
        <v/>
      </c>
      <c r="M4" s="9"/>
      <c r="AS4" s="10"/>
      <c r="AU4" s="11"/>
      <c r="AV4" s="11"/>
      <c r="AW4" s="11"/>
      <c r="AX4" s="11"/>
      <c r="AY4" s="11"/>
      <c r="AZ4" s="11"/>
      <c r="BA4" s="11"/>
      <c r="BB4" s="12"/>
      <c r="BC4" s="5"/>
      <c r="BF4" s="5"/>
      <c r="BG4" s="5"/>
      <c r="BH4" s="101"/>
      <c r="BI4" s="102"/>
      <c r="BJ4" s="102"/>
      <c r="BK4" s="102"/>
      <c r="BL4" s="102"/>
      <c r="BM4" s="102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7"/>
      <c r="DF4" s="63"/>
      <c r="DJ4" s="91" t="str">
        <f>DBCS(I17)</f>
        <v/>
      </c>
      <c r="DN4" s="100" t="str">
        <f>IF(COUNTIF(L2,"*】*")&gt;0,MID(L2,FIND("】",L2)+1,1000),L2)</f>
        <v>審判業務集計事務職員</v>
      </c>
      <c r="DS4" s="67" t="s">
        <v>44</v>
      </c>
    </row>
    <row r="5" spans="5:123" ht="12" customHeight="1" x14ac:dyDescent="0.15">
      <c r="E5" s="278"/>
      <c r="F5" s="278"/>
      <c r="G5" s="278"/>
      <c r="H5" s="278"/>
      <c r="I5" s="278"/>
      <c r="J5" s="278"/>
      <c r="K5" s="278"/>
      <c r="L5" s="8"/>
      <c r="M5" s="9"/>
      <c r="AS5" s="10"/>
      <c r="AT5" s="279" t="s">
        <v>20</v>
      </c>
      <c r="AU5" s="280"/>
      <c r="AV5" s="280"/>
      <c r="AW5" s="280"/>
      <c r="AX5" s="280"/>
      <c r="AY5" s="280"/>
      <c r="AZ5" s="280"/>
      <c r="BA5" s="280"/>
      <c r="BB5" s="281"/>
      <c r="BF5" s="5"/>
      <c r="BG5" s="5"/>
      <c r="BH5" s="101"/>
      <c r="BI5" s="102"/>
      <c r="BJ5" s="102"/>
      <c r="BK5" s="102"/>
      <c r="BL5" s="102"/>
      <c r="BM5" s="102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7"/>
      <c r="DF5" s="63"/>
      <c r="DJ5" s="91" t="str">
        <f>DBCS(N19)</f>
        <v/>
      </c>
      <c r="DS5" s="67" t="s">
        <v>45</v>
      </c>
    </row>
    <row r="6" spans="5:123" ht="12" customHeight="1" x14ac:dyDescent="0.15">
      <c r="E6" s="13"/>
      <c r="F6" s="13"/>
      <c r="G6" s="13"/>
      <c r="H6" s="13"/>
      <c r="AB6" s="154" t="s">
        <v>29</v>
      </c>
      <c r="AC6" s="154"/>
      <c r="AD6" s="154"/>
      <c r="AE6" s="275"/>
      <c r="AF6" s="275"/>
      <c r="AG6" s="275" t="s">
        <v>0</v>
      </c>
      <c r="AH6" s="275"/>
      <c r="AI6" s="275"/>
      <c r="AJ6" s="275"/>
      <c r="AK6" s="275" t="s">
        <v>1</v>
      </c>
      <c r="AL6" s="275"/>
      <c r="AM6" s="275"/>
      <c r="AN6" s="275"/>
      <c r="AO6" s="154" t="s">
        <v>2</v>
      </c>
      <c r="AP6" s="154"/>
      <c r="AQ6" s="154"/>
      <c r="AR6" s="154"/>
      <c r="AS6" s="10"/>
      <c r="AT6" s="279"/>
      <c r="AU6" s="280"/>
      <c r="AV6" s="280"/>
      <c r="AW6" s="280"/>
      <c r="AX6" s="280"/>
      <c r="AY6" s="280"/>
      <c r="AZ6" s="280"/>
      <c r="BA6" s="280"/>
      <c r="BB6" s="281"/>
      <c r="BH6" s="101"/>
      <c r="BI6" s="102"/>
      <c r="BJ6" s="102"/>
      <c r="BK6" s="102"/>
      <c r="BL6" s="102"/>
      <c r="BM6" s="102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7"/>
      <c r="DF6" s="63"/>
      <c r="DJ6" s="91" t="str">
        <f>SUBSTITUTE(SUBSTITUTE(I7,"　","")," ","")</f>
        <v/>
      </c>
      <c r="DK6" s="93" t="str">
        <f>SUBSTITUTE(SUBSTITUTE(Z7,"　","")," ","")</f>
        <v/>
      </c>
      <c r="DL6" s="93" t="str">
        <f>DJ6&amp;"　"&amp;DK6</f>
        <v>　</v>
      </c>
      <c r="DS6" s="67" t="s">
        <v>46</v>
      </c>
    </row>
    <row r="7" spans="5:123" ht="13.5" customHeight="1" x14ac:dyDescent="0.15">
      <c r="E7" s="147" t="s">
        <v>35</v>
      </c>
      <c r="F7" s="148"/>
      <c r="G7" s="148"/>
      <c r="H7" s="149"/>
      <c r="I7" s="308" ph="1"/>
      <c r="J7" s="306" ph="1"/>
      <c r="K7" s="306" ph="1"/>
      <c r="L7" s="306" ph="1"/>
      <c r="M7" s="306" ph="1"/>
      <c r="N7" s="306" ph="1"/>
      <c r="O7" s="306" ph="1"/>
      <c r="P7" s="306" ph="1"/>
      <c r="Q7" s="306" ph="1"/>
      <c r="R7" s="306" ph="1"/>
      <c r="S7" s="306" ph="1"/>
      <c r="T7" s="306" ph="1"/>
      <c r="U7" s="306" ph="1"/>
      <c r="V7" s="306" ph="1"/>
      <c r="W7" s="306" ph="1"/>
      <c r="X7" s="306" ph="1"/>
      <c r="Y7" s="309" ph="1"/>
      <c r="Z7" s="305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7"/>
      <c r="AS7" s="10"/>
      <c r="AT7" s="302" t="s">
        <v>22</v>
      </c>
      <c r="AU7" s="303"/>
      <c r="AV7" s="303"/>
      <c r="AW7" s="303"/>
      <c r="AX7" s="303"/>
      <c r="AY7" s="303"/>
      <c r="AZ7" s="303"/>
      <c r="BA7" s="303"/>
      <c r="BB7" s="304"/>
      <c r="BH7" s="101"/>
      <c r="BI7" s="102"/>
      <c r="BJ7" s="102"/>
      <c r="BK7" s="102"/>
      <c r="BL7" s="102"/>
      <c r="BM7" s="102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7"/>
      <c r="DF7" s="63"/>
      <c r="DJ7" s="91" t="str">
        <f>SUBSTITUTE(SUBSTITUTE(I8,"　","")," ","")</f>
        <v/>
      </c>
      <c r="DK7" s="91" t="str">
        <f>SUBSTITUTE(SUBSTITUTE(Z8,"　","")," ","")</f>
        <v/>
      </c>
      <c r="DL7" s="93" t="str">
        <f>DJ7&amp;"　"&amp;DK7</f>
        <v>　</v>
      </c>
      <c r="DS7" s="67" t="s">
        <v>47</v>
      </c>
    </row>
    <row r="8" spans="5:123" ht="12" customHeight="1" x14ac:dyDescent="0.15">
      <c r="E8" s="218" t="s">
        <v>3</v>
      </c>
      <c r="F8" s="219"/>
      <c r="G8" s="219"/>
      <c r="H8" s="220"/>
      <c r="I8" s="271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72"/>
      <c r="Z8" s="259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1"/>
      <c r="AS8" s="10"/>
      <c r="AT8" s="302"/>
      <c r="AU8" s="303"/>
      <c r="AV8" s="303"/>
      <c r="AW8" s="303"/>
      <c r="AX8" s="303"/>
      <c r="AY8" s="303"/>
      <c r="AZ8" s="303"/>
      <c r="BA8" s="303"/>
      <c r="BB8" s="304"/>
      <c r="BH8" s="101"/>
      <c r="BI8" s="102"/>
      <c r="BJ8" s="102"/>
      <c r="BK8" s="102"/>
      <c r="BL8" s="102"/>
      <c r="BM8" s="102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7"/>
      <c r="DF8" s="63"/>
      <c r="DS8" s="67" t="s">
        <v>48</v>
      </c>
    </row>
    <row r="9" spans="5:123" ht="12.75" customHeight="1" x14ac:dyDescent="0.15">
      <c r="E9" s="221"/>
      <c r="F9" s="222"/>
      <c r="G9" s="222"/>
      <c r="H9" s="223"/>
      <c r="I9" s="27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74"/>
      <c r="Z9" s="262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4"/>
      <c r="AS9" s="10"/>
      <c r="AT9" s="302"/>
      <c r="AU9" s="303"/>
      <c r="AV9" s="303"/>
      <c r="AW9" s="303"/>
      <c r="AX9" s="303"/>
      <c r="AY9" s="303"/>
      <c r="AZ9" s="303"/>
      <c r="BA9" s="303"/>
      <c r="BB9" s="304"/>
      <c r="BG9" s="5"/>
      <c r="BH9" s="101"/>
      <c r="BI9" s="102"/>
      <c r="BJ9" s="102"/>
      <c r="BK9" s="102"/>
      <c r="BL9" s="102"/>
      <c r="BM9" s="102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7"/>
      <c r="DJ9" s="91" t="str">
        <f>IF(AT1="〇","〇","")</f>
        <v/>
      </c>
      <c r="DS9" s="67" t="s">
        <v>49</v>
      </c>
    </row>
    <row r="10" spans="5:123" ht="12" customHeight="1" x14ac:dyDescent="0.15">
      <c r="E10" s="221"/>
      <c r="F10" s="222"/>
      <c r="G10" s="222"/>
      <c r="H10" s="223"/>
      <c r="I10" s="27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74"/>
      <c r="Z10" s="262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4"/>
      <c r="AS10" s="10"/>
      <c r="AT10" s="150" t="s">
        <v>21</v>
      </c>
      <c r="AU10" s="151"/>
      <c r="AV10" s="151"/>
      <c r="AW10" s="151"/>
      <c r="AX10" s="151"/>
      <c r="AY10" s="151"/>
      <c r="AZ10" s="151"/>
      <c r="BA10" s="151"/>
      <c r="BB10" s="152"/>
      <c r="BG10" s="5"/>
      <c r="BH10" s="101"/>
      <c r="BI10" s="102"/>
      <c r="BJ10" s="102"/>
      <c r="BK10" s="102"/>
      <c r="BL10" s="102"/>
      <c r="BM10" s="102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7"/>
      <c r="DS10" s="67" t="s">
        <v>50</v>
      </c>
    </row>
    <row r="11" spans="5:123" ht="12" customHeight="1" x14ac:dyDescent="0.15">
      <c r="E11" s="221"/>
      <c r="F11" s="222"/>
      <c r="G11" s="222"/>
      <c r="H11" s="223"/>
      <c r="I11" s="27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74"/>
      <c r="Z11" s="262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4"/>
      <c r="AS11" s="10"/>
      <c r="AT11" s="150"/>
      <c r="AU11" s="151"/>
      <c r="AV11" s="151"/>
      <c r="AW11" s="151"/>
      <c r="AX11" s="151"/>
      <c r="AY11" s="151"/>
      <c r="AZ11" s="151"/>
      <c r="BA11" s="151"/>
      <c r="BB11" s="152"/>
      <c r="BG11" s="5"/>
      <c r="BH11" s="101"/>
      <c r="BI11" s="102"/>
      <c r="BJ11" s="102"/>
      <c r="BK11" s="102"/>
      <c r="BL11" s="102"/>
      <c r="BM11" s="102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7"/>
      <c r="DF11" s="63"/>
      <c r="DS11" s="67" t="s">
        <v>51</v>
      </c>
    </row>
    <row r="12" spans="5:123" ht="12" customHeight="1" x14ac:dyDescent="0.15">
      <c r="E12" s="163"/>
      <c r="F12" s="156"/>
      <c r="G12" s="156"/>
      <c r="H12" s="164"/>
      <c r="I12" s="27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74"/>
      <c r="Z12" s="262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4"/>
      <c r="AS12" s="14"/>
      <c r="AT12" s="15"/>
      <c r="AU12" s="16"/>
      <c r="AV12" s="16"/>
      <c r="AW12" s="16"/>
      <c r="AX12" s="16"/>
      <c r="AY12" s="16"/>
      <c r="AZ12" s="16"/>
      <c r="BA12" s="16"/>
      <c r="BB12" s="17"/>
      <c r="BC12" s="5"/>
      <c r="BG12" s="5"/>
      <c r="BH12" s="101"/>
      <c r="BI12" s="102"/>
      <c r="BJ12" s="102"/>
      <c r="BK12" s="102"/>
      <c r="BL12" s="102"/>
      <c r="BM12" s="102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7"/>
      <c r="DF12" s="63"/>
      <c r="DS12" s="67" t="s">
        <v>52</v>
      </c>
    </row>
    <row r="13" spans="5:123" ht="12" customHeight="1" x14ac:dyDescent="0.15">
      <c r="E13" s="161" t="s">
        <v>4</v>
      </c>
      <c r="F13" s="155"/>
      <c r="G13" s="155"/>
      <c r="H13" s="162"/>
      <c r="I13" s="157" t="s">
        <v>33</v>
      </c>
      <c r="J13" s="158"/>
      <c r="K13" s="158"/>
      <c r="L13" s="158"/>
      <c r="M13" s="158"/>
      <c r="N13" s="153"/>
      <c r="O13" s="153"/>
      <c r="P13" s="153"/>
      <c r="Q13" s="155" t="s">
        <v>0</v>
      </c>
      <c r="R13" s="155"/>
      <c r="S13" s="153"/>
      <c r="T13" s="153"/>
      <c r="U13" s="153"/>
      <c r="V13" s="155" t="s">
        <v>25</v>
      </c>
      <c r="W13" s="155"/>
      <c r="X13" s="153"/>
      <c r="Y13" s="153"/>
      <c r="Z13" s="153"/>
      <c r="AA13" s="155" t="s">
        <v>5</v>
      </c>
      <c r="AB13" s="155"/>
      <c r="AC13" s="153" t="s">
        <v>6</v>
      </c>
      <c r="AD13" s="153"/>
      <c r="AE13" s="165" t="str">
        <f>IF(X13="","",DATEDIF(DJ1,DJ2,"y"))</f>
        <v/>
      </c>
      <c r="AF13" s="165"/>
      <c r="AG13" s="165"/>
      <c r="AH13" s="153" t="s">
        <v>7</v>
      </c>
      <c r="AI13" s="249"/>
      <c r="AJ13" s="161" t="s">
        <v>30</v>
      </c>
      <c r="AK13" s="155"/>
      <c r="AL13" s="251"/>
      <c r="AM13" s="253" t="s">
        <v>112</v>
      </c>
      <c r="AN13" s="254"/>
      <c r="AO13" s="254"/>
      <c r="AP13" s="254"/>
      <c r="AQ13" s="254"/>
      <c r="AR13" s="255"/>
      <c r="AS13" s="10"/>
      <c r="AT13" s="18"/>
      <c r="AU13" s="19"/>
      <c r="AV13" s="19"/>
      <c r="AW13" s="19"/>
      <c r="AX13" s="19"/>
      <c r="AY13" s="19"/>
      <c r="AZ13" s="19"/>
      <c r="BA13" s="19"/>
      <c r="BB13" s="20"/>
      <c r="BH13" s="101"/>
      <c r="BI13" s="102"/>
      <c r="BJ13" s="102"/>
      <c r="BK13" s="102"/>
      <c r="BL13" s="102"/>
      <c r="BM13" s="102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7"/>
      <c r="DF13" s="63"/>
      <c r="DS13" s="67" t="s">
        <v>53</v>
      </c>
    </row>
    <row r="14" spans="5:123" ht="12" customHeight="1" x14ac:dyDescent="0.15">
      <c r="E14" s="163"/>
      <c r="F14" s="156"/>
      <c r="G14" s="156"/>
      <c r="H14" s="164"/>
      <c r="I14" s="159"/>
      <c r="J14" s="160"/>
      <c r="K14" s="160"/>
      <c r="L14" s="160"/>
      <c r="M14" s="160"/>
      <c r="N14" s="154"/>
      <c r="O14" s="154"/>
      <c r="P14" s="154"/>
      <c r="Q14" s="156"/>
      <c r="R14" s="156"/>
      <c r="S14" s="154"/>
      <c r="T14" s="154"/>
      <c r="U14" s="154"/>
      <c r="V14" s="156"/>
      <c r="W14" s="156"/>
      <c r="X14" s="154"/>
      <c r="Y14" s="154"/>
      <c r="Z14" s="154"/>
      <c r="AA14" s="156"/>
      <c r="AB14" s="156"/>
      <c r="AC14" s="154"/>
      <c r="AD14" s="154"/>
      <c r="AE14" s="166"/>
      <c r="AF14" s="166"/>
      <c r="AG14" s="166"/>
      <c r="AH14" s="154"/>
      <c r="AI14" s="250"/>
      <c r="AJ14" s="163"/>
      <c r="AK14" s="156"/>
      <c r="AL14" s="252"/>
      <c r="AM14" s="256"/>
      <c r="AN14" s="257"/>
      <c r="AO14" s="257"/>
      <c r="AP14" s="257"/>
      <c r="AQ14" s="257"/>
      <c r="AR14" s="258"/>
      <c r="AT14" s="21"/>
      <c r="BG14" s="5"/>
      <c r="BH14" s="101"/>
      <c r="BI14" s="102"/>
      <c r="BJ14" s="102"/>
      <c r="BK14" s="102"/>
      <c r="BL14" s="102"/>
      <c r="BM14" s="102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7"/>
      <c r="DS14" s="67" t="s">
        <v>54</v>
      </c>
    </row>
    <row r="15" spans="5:123" ht="16.5" customHeight="1" x14ac:dyDescent="0.15">
      <c r="E15" s="282" t="s">
        <v>37</v>
      </c>
      <c r="F15" s="283"/>
      <c r="G15" s="283"/>
      <c r="H15" s="284"/>
      <c r="I15" s="285" t="s">
        <v>17</v>
      </c>
      <c r="J15" s="257"/>
      <c r="K15" s="210"/>
      <c r="L15" s="210"/>
      <c r="M15" s="210"/>
      <c r="N15" s="210"/>
      <c r="O15" s="58" t="s">
        <v>126</v>
      </c>
      <c r="P15" s="210"/>
      <c r="Q15" s="210"/>
      <c r="R15" s="210"/>
      <c r="S15" s="210"/>
      <c r="T15" s="210"/>
      <c r="U15" s="286" t="s">
        <v>18</v>
      </c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6"/>
      <c r="AN15" s="287"/>
      <c r="AO15" s="221" t="s">
        <v>16</v>
      </c>
      <c r="AP15" s="288"/>
      <c r="AQ15" s="265"/>
      <c r="AR15" s="266"/>
      <c r="AS15" s="267"/>
      <c r="AT15" s="184" t="s">
        <v>127</v>
      </c>
      <c r="AU15" s="270"/>
      <c r="AV15" s="181"/>
      <c r="AW15" s="267"/>
      <c r="AX15" s="184" t="s">
        <v>126</v>
      </c>
      <c r="AY15" s="270"/>
      <c r="AZ15" s="181"/>
      <c r="BA15" s="181"/>
      <c r="BB15" s="188"/>
      <c r="BG15" s="5"/>
      <c r="BH15" s="101"/>
      <c r="BI15" s="102"/>
      <c r="BJ15" s="102"/>
      <c r="BK15" s="102"/>
      <c r="BL15" s="102"/>
      <c r="BM15" s="102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7"/>
      <c r="DS15" s="67" t="s">
        <v>55</v>
      </c>
    </row>
    <row r="16" spans="5:123" ht="15" customHeight="1" x14ac:dyDescent="0.15">
      <c r="E16" s="147" t="s">
        <v>35</v>
      </c>
      <c r="F16" s="148"/>
      <c r="G16" s="148"/>
      <c r="H16" s="149"/>
      <c r="I16" s="289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  <c r="AN16" s="291"/>
      <c r="AO16" s="163"/>
      <c r="AP16" s="252"/>
      <c r="AQ16" s="268"/>
      <c r="AR16" s="183"/>
      <c r="AS16" s="269"/>
      <c r="AT16" s="185"/>
      <c r="AU16" s="268"/>
      <c r="AV16" s="183"/>
      <c r="AW16" s="269"/>
      <c r="AX16" s="185"/>
      <c r="AY16" s="268"/>
      <c r="AZ16" s="183"/>
      <c r="BA16" s="183"/>
      <c r="BB16" s="189"/>
      <c r="BG16" s="5"/>
      <c r="BH16" s="101"/>
      <c r="BI16" s="102"/>
      <c r="BJ16" s="102"/>
      <c r="BK16" s="102"/>
      <c r="BL16" s="102"/>
      <c r="BM16" s="102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7"/>
      <c r="DS16" s="67" t="s">
        <v>56</v>
      </c>
    </row>
    <row r="17" spans="2:154" ht="12" customHeight="1" x14ac:dyDescent="0.15">
      <c r="E17" s="218" t="s">
        <v>36</v>
      </c>
      <c r="F17" s="219"/>
      <c r="G17" s="219"/>
      <c r="H17" s="220"/>
      <c r="I17" s="224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6"/>
      <c r="BG17" s="5"/>
      <c r="BH17" s="101"/>
      <c r="BI17" s="102"/>
      <c r="BJ17" s="102"/>
      <c r="BK17" s="102"/>
      <c r="BL17" s="102"/>
      <c r="BM17" s="102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7"/>
      <c r="DS17" s="67" t="s">
        <v>57</v>
      </c>
    </row>
    <row r="18" spans="2:154" ht="12" customHeight="1" x14ac:dyDescent="0.15">
      <c r="E18" s="221"/>
      <c r="F18" s="222"/>
      <c r="G18" s="222"/>
      <c r="H18" s="223"/>
      <c r="I18" s="227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9"/>
      <c r="BG18" s="5"/>
      <c r="BH18" s="101"/>
      <c r="BI18" s="102"/>
      <c r="BJ18" s="102"/>
      <c r="BK18" s="102"/>
      <c r="BL18" s="102"/>
      <c r="BM18" s="102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/>
      <c r="DB18" s="196"/>
      <c r="DC18" s="196"/>
      <c r="DD18" s="196"/>
      <c r="DE18" s="197"/>
      <c r="DS18" s="67" t="s">
        <v>58</v>
      </c>
    </row>
    <row r="19" spans="2:154" ht="12" customHeight="1" x14ac:dyDescent="0.15">
      <c r="E19" s="221"/>
      <c r="F19" s="222"/>
      <c r="G19" s="222"/>
      <c r="H19" s="223"/>
      <c r="I19" s="230" t="s">
        <v>105</v>
      </c>
      <c r="J19" s="231"/>
      <c r="K19" s="231"/>
      <c r="L19" s="231"/>
      <c r="M19" s="232"/>
      <c r="N19" s="198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200"/>
      <c r="BG19" s="5"/>
      <c r="BH19" s="101"/>
      <c r="BI19" s="102"/>
      <c r="BJ19" s="102"/>
      <c r="BK19" s="102"/>
      <c r="BL19" s="102"/>
      <c r="BM19" s="102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/>
      <c r="CX19" s="196"/>
      <c r="CY19" s="196"/>
      <c r="CZ19" s="196"/>
      <c r="DA19" s="196"/>
      <c r="DB19" s="196"/>
      <c r="DC19" s="196"/>
      <c r="DD19" s="196"/>
      <c r="DE19" s="197"/>
      <c r="DS19" s="67" t="s">
        <v>59</v>
      </c>
    </row>
    <row r="20" spans="2:154" ht="12" customHeight="1" x14ac:dyDescent="0.15">
      <c r="E20" s="163"/>
      <c r="F20" s="156"/>
      <c r="G20" s="156"/>
      <c r="H20" s="164"/>
      <c r="I20" s="233"/>
      <c r="J20" s="234"/>
      <c r="K20" s="234"/>
      <c r="L20" s="234"/>
      <c r="M20" s="235"/>
      <c r="N20" s="201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3"/>
      <c r="BG20" s="5"/>
      <c r="BH20" s="101"/>
      <c r="BI20" s="102"/>
      <c r="BJ20" s="102"/>
      <c r="BK20" s="102"/>
      <c r="BL20" s="102"/>
      <c r="BM20" s="102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  <c r="CQ20" s="196"/>
      <c r="CR20" s="196"/>
      <c r="CS20" s="196"/>
      <c r="CT20" s="196"/>
      <c r="CU20" s="196"/>
      <c r="CV20" s="196"/>
      <c r="CW20" s="196"/>
      <c r="CX20" s="196"/>
      <c r="CY20" s="196"/>
      <c r="CZ20" s="196"/>
      <c r="DA20" s="196"/>
      <c r="DB20" s="196"/>
      <c r="DC20" s="196"/>
      <c r="DD20" s="196"/>
      <c r="DE20" s="197"/>
      <c r="DS20" s="67" t="s">
        <v>60</v>
      </c>
    </row>
    <row r="21" spans="2:154" ht="12" customHeight="1" x14ac:dyDescent="0.15">
      <c r="E21" s="161" t="s">
        <v>8</v>
      </c>
      <c r="F21" s="155"/>
      <c r="G21" s="155"/>
      <c r="H21" s="162"/>
      <c r="I21" s="180"/>
      <c r="J21" s="181"/>
      <c r="K21" s="181"/>
      <c r="L21" s="181"/>
      <c r="M21" s="184" t="s">
        <v>127</v>
      </c>
      <c r="N21" s="181"/>
      <c r="O21" s="181"/>
      <c r="P21" s="181"/>
      <c r="Q21" s="181"/>
      <c r="R21" s="181"/>
      <c r="S21" s="181"/>
      <c r="T21" s="184" t="s">
        <v>126</v>
      </c>
      <c r="U21" s="181"/>
      <c r="V21" s="181"/>
      <c r="W21" s="181"/>
      <c r="X21" s="181"/>
      <c r="Y21" s="181"/>
      <c r="Z21" s="188"/>
      <c r="AA21" s="161" t="s">
        <v>19</v>
      </c>
      <c r="AB21" s="155"/>
      <c r="AC21" s="155"/>
      <c r="AD21" s="155"/>
      <c r="AE21" s="162"/>
      <c r="AF21" s="190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2"/>
      <c r="BG21" s="5"/>
      <c r="BH21" s="101"/>
      <c r="BI21" s="102"/>
      <c r="BJ21" s="102"/>
      <c r="BK21" s="102"/>
      <c r="BL21" s="102"/>
      <c r="BM21" s="102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1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196"/>
      <c r="CW21" s="196"/>
      <c r="CX21" s="196"/>
      <c r="CY21" s="196"/>
      <c r="CZ21" s="196"/>
      <c r="DA21" s="196"/>
      <c r="DB21" s="196"/>
      <c r="DC21" s="196"/>
      <c r="DD21" s="196"/>
      <c r="DE21" s="197"/>
    </row>
    <row r="22" spans="2:154" ht="12" customHeight="1" x14ac:dyDescent="0.15">
      <c r="E22" s="163"/>
      <c r="F22" s="156"/>
      <c r="G22" s="156"/>
      <c r="H22" s="164"/>
      <c r="I22" s="182"/>
      <c r="J22" s="183"/>
      <c r="K22" s="183"/>
      <c r="L22" s="183"/>
      <c r="M22" s="185"/>
      <c r="N22" s="183"/>
      <c r="O22" s="183"/>
      <c r="P22" s="183"/>
      <c r="Q22" s="183"/>
      <c r="R22" s="183"/>
      <c r="S22" s="183"/>
      <c r="T22" s="185"/>
      <c r="U22" s="183"/>
      <c r="V22" s="183"/>
      <c r="W22" s="183"/>
      <c r="X22" s="183"/>
      <c r="Y22" s="183"/>
      <c r="Z22" s="189"/>
      <c r="AA22" s="163"/>
      <c r="AB22" s="156"/>
      <c r="AC22" s="156"/>
      <c r="AD22" s="156"/>
      <c r="AE22" s="164"/>
      <c r="AF22" s="193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5"/>
      <c r="BG22" s="5"/>
      <c r="BH22" s="101"/>
      <c r="BI22" s="102"/>
      <c r="BJ22" s="102"/>
      <c r="BK22" s="102"/>
      <c r="BL22" s="102"/>
      <c r="BM22" s="102"/>
      <c r="BN22" s="196"/>
      <c r="BO22" s="196"/>
      <c r="BP22" s="196"/>
      <c r="BQ22" s="196"/>
      <c r="BR22" s="196"/>
      <c r="BS22" s="196"/>
      <c r="BT22" s="196"/>
      <c r="BU22" s="196"/>
      <c r="BV22" s="196"/>
      <c r="BW22" s="196"/>
      <c r="BX22" s="196"/>
      <c r="BY22" s="196"/>
      <c r="BZ22" s="196"/>
      <c r="CA22" s="196"/>
      <c r="CB22" s="196"/>
      <c r="CC22" s="196"/>
      <c r="CD22" s="196"/>
      <c r="CE22" s="19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  <c r="CQ22" s="196"/>
      <c r="CR22" s="196"/>
      <c r="CS22" s="196"/>
      <c r="CT22" s="196"/>
      <c r="CU22" s="196"/>
      <c r="CV22" s="196"/>
      <c r="CW22" s="196"/>
      <c r="CX22" s="196"/>
      <c r="CY22" s="196"/>
      <c r="CZ22" s="196"/>
      <c r="DA22" s="196"/>
      <c r="DB22" s="196"/>
      <c r="DC22" s="196"/>
      <c r="DD22" s="196"/>
      <c r="DE22" s="197"/>
    </row>
    <row r="23" spans="2:154" ht="12" customHeight="1" x14ac:dyDescent="0.15">
      <c r="AO23" s="204"/>
      <c r="AP23" s="204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H23" s="101"/>
      <c r="BI23" s="102"/>
      <c r="BJ23" s="102"/>
      <c r="BK23" s="102"/>
      <c r="BL23" s="102"/>
      <c r="BM23" s="102"/>
      <c r="BN23" s="196"/>
      <c r="BO23" s="196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96"/>
      <c r="CX23" s="196"/>
      <c r="CY23" s="196"/>
      <c r="CZ23" s="196"/>
      <c r="DA23" s="196"/>
      <c r="DB23" s="196"/>
      <c r="DC23" s="196"/>
      <c r="DD23" s="196"/>
      <c r="DE23" s="197"/>
      <c r="DS23" s="62" t="s">
        <v>106</v>
      </c>
    </row>
    <row r="24" spans="2:154" s="49" customFormat="1" ht="14.25" customHeight="1" x14ac:dyDescent="0.15">
      <c r="B24" s="44"/>
      <c r="C24" s="44"/>
      <c r="D24" s="44"/>
      <c r="E24" s="45" t="s">
        <v>109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8"/>
      <c r="BD24" s="48"/>
      <c r="BE24" s="48"/>
      <c r="BF24" s="48"/>
      <c r="BG24" s="48"/>
      <c r="BH24" s="101"/>
      <c r="BI24" s="102"/>
      <c r="BJ24" s="102"/>
      <c r="BK24" s="102"/>
      <c r="BL24" s="102"/>
      <c r="BM24" s="102"/>
      <c r="BN24" s="196"/>
      <c r="BO24" s="196"/>
      <c r="BP24" s="196"/>
      <c r="BQ24" s="196"/>
      <c r="BR24" s="196"/>
      <c r="BS24" s="196"/>
      <c r="BT24" s="196"/>
      <c r="BU24" s="196"/>
      <c r="BV24" s="196"/>
      <c r="BW24" s="196"/>
      <c r="BX24" s="196"/>
      <c r="BY24" s="196"/>
      <c r="BZ24" s="196"/>
      <c r="CA24" s="196"/>
      <c r="CB24" s="196"/>
      <c r="CC24" s="196"/>
      <c r="CD24" s="196"/>
      <c r="CE24" s="196"/>
      <c r="CF24" s="196"/>
      <c r="CG24" s="196"/>
      <c r="CH24" s="196"/>
      <c r="CI24" s="196"/>
      <c r="CJ24" s="196"/>
      <c r="CK24" s="196"/>
      <c r="CL24" s="196"/>
      <c r="CM24" s="196"/>
      <c r="CN24" s="196"/>
      <c r="CO24" s="196"/>
      <c r="CP24" s="196"/>
      <c r="CQ24" s="196"/>
      <c r="CR24" s="196"/>
      <c r="CS24" s="196"/>
      <c r="CT24" s="196"/>
      <c r="CU24" s="196"/>
      <c r="CV24" s="196"/>
      <c r="CW24" s="196"/>
      <c r="CX24" s="196"/>
      <c r="CY24" s="196"/>
      <c r="CZ24" s="196"/>
      <c r="DA24" s="196"/>
      <c r="DB24" s="196"/>
      <c r="DC24" s="196"/>
      <c r="DD24" s="196"/>
      <c r="DE24" s="197"/>
      <c r="DF24" s="69"/>
      <c r="DG24" s="69"/>
      <c r="DH24" s="69"/>
      <c r="DI24" s="69"/>
      <c r="DJ24" s="91" t="str">
        <f>IF(OR(I25="該当の場合選択",I25=""),"",I25)</f>
        <v/>
      </c>
      <c r="DK24" s="92"/>
      <c r="DL24" s="80"/>
      <c r="DM24" s="71"/>
      <c r="DN24" s="70"/>
      <c r="DO24" s="70"/>
      <c r="DP24" s="70"/>
      <c r="DQ24" s="70"/>
      <c r="DR24" s="71" t="s">
        <v>113</v>
      </c>
      <c r="DS24" s="70" t="s">
        <v>134</v>
      </c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</row>
    <row r="25" spans="2:154" ht="12" customHeight="1" x14ac:dyDescent="0.15">
      <c r="E25" s="161" t="s">
        <v>39</v>
      </c>
      <c r="F25" s="155"/>
      <c r="G25" s="155"/>
      <c r="H25" s="162"/>
      <c r="I25" s="206" t="s">
        <v>106</v>
      </c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8"/>
      <c r="W25" s="212" t="s">
        <v>40</v>
      </c>
      <c r="X25" s="213"/>
      <c r="Y25" s="213"/>
      <c r="Z25" s="213"/>
      <c r="AA25" s="214"/>
      <c r="AB25" s="206" t="s">
        <v>106</v>
      </c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8"/>
      <c r="BH25" s="101"/>
      <c r="BI25" s="102"/>
      <c r="BJ25" s="102"/>
      <c r="BK25" s="102"/>
      <c r="BL25" s="102"/>
      <c r="BM25" s="102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  <c r="CF25" s="196"/>
      <c r="CG25" s="196"/>
      <c r="CH25" s="196"/>
      <c r="CI25" s="196"/>
      <c r="CJ25" s="196"/>
      <c r="CK25" s="196"/>
      <c r="CL25" s="196"/>
      <c r="CM25" s="196"/>
      <c r="CN25" s="196"/>
      <c r="CO25" s="196"/>
      <c r="CP25" s="196"/>
      <c r="CQ25" s="196"/>
      <c r="CR25" s="196"/>
      <c r="CS25" s="196"/>
      <c r="CT25" s="196"/>
      <c r="CU25" s="196"/>
      <c r="CV25" s="196"/>
      <c r="CW25" s="196"/>
      <c r="CX25" s="196"/>
      <c r="CY25" s="196"/>
      <c r="CZ25" s="196"/>
      <c r="DA25" s="196"/>
      <c r="DB25" s="196"/>
      <c r="DC25" s="196"/>
      <c r="DD25" s="196"/>
      <c r="DE25" s="197"/>
      <c r="DJ25" s="91" t="str">
        <f>IF(OR(AB25="該当の場合選択",AB25="",),"",AB25)</f>
        <v/>
      </c>
      <c r="DR25" s="62" t="s">
        <v>114</v>
      </c>
      <c r="DS25" s="65" t="s">
        <v>135</v>
      </c>
    </row>
    <row r="26" spans="2:154" ht="13.5" customHeight="1" x14ac:dyDescent="0.15">
      <c r="E26" s="163"/>
      <c r="F26" s="156"/>
      <c r="G26" s="156"/>
      <c r="H26" s="164"/>
      <c r="I26" s="209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1"/>
      <c r="W26" s="215"/>
      <c r="X26" s="216"/>
      <c r="Y26" s="216"/>
      <c r="Z26" s="216"/>
      <c r="AA26" s="217"/>
      <c r="AB26" s="209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1"/>
      <c r="BH26" s="101"/>
      <c r="BI26" s="102"/>
      <c r="BJ26" s="102"/>
      <c r="BK26" s="102"/>
      <c r="BL26" s="102"/>
      <c r="BM26" s="102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96"/>
      <c r="CG26" s="196"/>
      <c r="CH26" s="196"/>
      <c r="CI26" s="196"/>
      <c r="CJ26" s="196"/>
      <c r="CK26" s="196"/>
      <c r="CL26" s="196"/>
      <c r="CM26" s="196"/>
      <c r="CN26" s="196"/>
      <c r="CO26" s="196"/>
      <c r="CP26" s="196"/>
      <c r="CQ26" s="196"/>
      <c r="CR26" s="196"/>
      <c r="CS26" s="196"/>
      <c r="CT26" s="196"/>
      <c r="CU26" s="196"/>
      <c r="CV26" s="196"/>
      <c r="CW26" s="196"/>
      <c r="CX26" s="196"/>
      <c r="CY26" s="196"/>
      <c r="CZ26" s="196"/>
      <c r="DA26" s="196"/>
      <c r="DB26" s="196"/>
      <c r="DC26" s="196"/>
      <c r="DD26" s="196"/>
      <c r="DE26" s="197"/>
      <c r="DR26" s="62" t="s">
        <v>115</v>
      </c>
      <c r="DS26" s="65" t="s">
        <v>136</v>
      </c>
    </row>
    <row r="27" spans="2:154" ht="12" customHeight="1" x14ac:dyDescent="0.2">
      <c r="D27" s="60"/>
      <c r="E27" s="139" t="s">
        <v>15</v>
      </c>
      <c r="F27" s="139"/>
      <c r="G27" s="139"/>
      <c r="H27" s="139"/>
      <c r="I27" s="139"/>
      <c r="J27" s="139"/>
      <c r="K27" s="139"/>
      <c r="L27" s="139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1"/>
      <c r="BH27" s="101"/>
      <c r="BI27" s="102"/>
      <c r="BJ27" s="102"/>
      <c r="BK27" s="102"/>
      <c r="BL27" s="102"/>
      <c r="BM27" s="102"/>
      <c r="BN27" s="196"/>
      <c r="BO27" s="196"/>
      <c r="BP27" s="196"/>
      <c r="BQ27" s="196"/>
      <c r="BR27" s="196"/>
      <c r="BS27" s="196"/>
      <c r="BT27" s="196"/>
      <c r="BU27" s="196"/>
      <c r="BV27" s="196"/>
      <c r="BW27" s="196"/>
      <c r="BX27" s="196"/>
      <c r="BY27" s="196"/>
      <c r="BZ27" s="196"/>
      <c r="CA27" s="196"/>
      <c r="CB27" s="196"/>
      <c r="CC27" s="196"/>
      <c r="CD27" s="196"/>
      <c r="CE27" s="196"/>
      <c r="CF27" s="196"/>
      <c r="CG27" s="196"/>
      <c r="CH27" s="196"/>
      <c r="CI27" s="196"/>
      <c r="CJ27" s="196"/>
      <c r="CK27" s="196"/>
      <c r="CL27" s="196"/>
      <c r="CM27" s="196"/>
      <c r="CN27" s="196"/>
      <c r="CO27" s="196"/>
      <c r="CP27" s="196"/>
      <c r="CQ27" s="196"/>
      <c r="CR27" s="196"/>
      <c r="CS27" s="196"/>
      <c r="CT27" s="196"/>
      <c r="CU27" s="196"/>
      <c r="CV27" s="196"/>
      <c r="CW27" s="196"/>
      <c r="CX27" s="196"/>
      <c r="CY27" s="196"/>
      <c r="CZ27" s="196"/>
      <c r="DA27" s="196"/>
      <c r="DB27" s="196"/>
      <c r="DC27" s="196"/>
      <c r="DD27" s="196"/>
      <c r="DE27" s="197"/>
      <c r="DF27" s="59"/>
      <c r="DG27" s="59"/>
      <c r="DH27" s="59"/>
      <c r="DI27" s="59"/>
      <c r="DJ27" s="72"/>
      <c r="DK27" s="73"/>
      <c r="DL27" s="73"/>
      <c r="DM27" s="59"/>
      <c r="DN27" s="59"/>
      <c r="DO27" s="59"/>
      <c r="DP27" s="59"/>
      <c r="DQ27" s="59"/>
      <c r="DR27" s="62" t="s">
        <v>116</v>
      </c>
      <c r="DS27" s="62" t="s">
        <v>137</v>
      </c>
      <c r="DT27" s="62"/>
      <c r="DU27" s="62"/>
      <c r="DV27" s="62"/>
      <c r="DW27" s="62"/>
      <c r="DX27" s="62"/>
      <c r="DY27" s="62"/>
    </row>
    <row r="28" spans="2:154" ht="12" customHeight="1" x14ac:dyDescent="0.2">
      <c r="D28" s="60"/>
      <c r="E28" s="140"/>
      <c r="F28" s="140"/>
      <c r="G28" s="140"/>
      <c r="H28" s="140"/>
      <c r="I28" s="140"/>
      <c r="J28" s="140"/>
      <c r="K28" s="140"/>
      <c r="L28" s="140"/>
      <c r="M28" s="59" t="s">
        <v>128</v>
      </c>
      <c r="N28" s="96" t="s">
        <v>130</v>
      </c>
      <c r="O28" s="97" t="s">
        <v>141</v>
      </c>
      <c r="P28" s="98"/>
      <c r="Q28" s="96"/>
      <c r="R28" s="96"/>
      <c r="S28" s="99"/>
      <c r="T28" s="99"/>
      <c r="U28" s="99"/>
      <c r="V28" s="99"/>
      <c r="W28" s="99"/>
      <c r="X28" s="99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1"/>
      <c r="BH28" s="101"/>
      <c r="BI28" s="102"/>
      <c r="BJ28" s="102"/>
      <c r="BK28" s="102"/>
      <c r="BL28" s="102"/>
      <c r="BM28" s="102"/>
      <c r="BN28" s="196"/>
      <c r="BO28" s="196"/>
      <c r="BP28" s="196"/>
      <c r="BQ28" s="196"/>
      <c r="BR28" s="196"/>
      <c r="BS28" s="196"/>
      <c r="BT28" s="196"/>
      <c r="BU28" s="196"/>
      <c r="BV28" s="196"/>
      <c r="BW28" s="196"/>
      <c r="BX28" s="196"/>
      <c r="BY28" s="196"/>
      <c r="BZ28" s="196"/>
      <c r="CA28" s="196"/>
      <c r="CB28" s="196"/>
      <c r="CC28" s="196"/>
      <c r="CD28" s="196"/>
      <c r="CE28" s="196"/>
      <c r="CF28" s="196"/>
      <c r="CG28" s="196"/>
      <c r="CH28" s="196"/>
      <c r="CI28" s="196"/>
      <c r="CJ28" s="196"/>
      <c r="CK28" s="196"/>
      <c r="CL28" s="196"/>
      <c r="CM28" s="196"/>
      <c r="CN28" s="196"/>
      <c r="CO28" s="196"/>
      <c r="CP28" s="196"/>
      <c r="CQ28" s="196"/>
      <c r="CR28" s="196"/>
      <c r="CS28" s="196"/>
      <c r="CT28" s="196"/>
      <c r="CU28" s="196"/>
      <c r="CV28" s="196"/>
      <c r="CW28" s="196"/>
      <c r="CX28" s="196"/>
      <c r="CY28" s="196"/>
      <c r="CZ28" s="196"/>
      <c r="DA28" s="196"/>
      <c r="DB28" s="196"/>
      <c r="DC28" s="196"/>
      <c r="DD28" s="196"/>
      <c r="DE28" s="197"/>
      <c r="DF28" s="59"/>
      <c r="DG28" s="59"/>
      <c r="DH28" s="59"/>
      <c r="DI28" s="59"/>
      <c r="DJ28" s="72" t="str">
        <f>DJ30&amp;DJ32&amp;DJ34&amp;DJ36&amp;DJ38&amp;DJ40&amp;DJ42&amp;DJ44&amp;DJ46&amp;DJ48&amp;DJ50&amp;DJ52&amp;DJ54&amp;DJ56&amp;DJ58&amp;DJ60&amp;DJ62&amp;DJ64&amp;DJ66&amp;DJ68&amp;DJ70</f>
        <v/>
      </c>
      <c r="DK28" s="73" t="s">
        <v>123</v>
      </c>
      <c r="DL28" s="73" t="s">
        <v>124</v>
      </c>
      <c r="DM28" s="73" t="s">
        <v>125</v>
      </c>
      <c r="DN28" s="59"/>
      <c r="DO28" s="59"/>
      <c r="DP28" s="59"/>
      <c r="DQ28" s="59"/>
      <c r="DR28" s="62" t="s">
        <v>117</v>
      </c>
      <c r="DS28" s="62" t="s">
        <v>139</v>
      </c>
      <c r="DT28" s="62"/>
      <c r="DU28" s="62"/>
      <c r="DV28" s="62"/>
      <c r="DW28" s="62"/>
      <c r="DX28" s="62"/>
      <c r="DY28" s="62"/>
    </row>
    <row r="29" spans="2:154" ht="15.75" customHeight="1" x14ac:dyDescent="0.15">
      <c r="D29" s="1"/>
      <c r="E29" s="141" t="s">
        <v>140</v>
      </c>
      <c r="F29" s="142"/>
      <c r="G29" s="143" t="s">
        <v>0</v>
      </c>
      <c r="H29" s="144"/>
      <c r="I29" s="177" t="s">
        <v>1</v>
      </c>
      <c r="J29" s="177"/>
      <c r="K29" s="177" t="s">
        <v>38</v>
      </c>
      <c r="L29" s="177"/>
      <c r="M29" s="177"/>
      <c r="N29" s="177"/>
      <c r="O29" s="178"/>
      <c r="P29" s="178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9"/>
      <c r="BC29" s="22"/>
      <c r="BD29" s="22"/>
      <c r="BE29" s="22"/>
      <c r="BF29" s="22"/>
      <c r="BG29" s="1"/>
      <c r="BH29" s="101"/>
      <c r="BI29" s="102"/>
      <c r="BJ29" s="102"/>
      <c r="BK29" s="102"/>
      <c r="BL29" s="102"/>
      <c r="BM29" s="102"/>
      <c r="BN29" s="196"/>
      <c r="BO29" s="196"/>
      <c r="BP29" s="196"/>
      <c r="BQ29" s="196"/>
      <c r="BR29" s="196"/>
      <c r="BS29" s="196"/>
      <c r="BT29" s="196"/>
      <c r="BU29" s="196"/>
      <c r="BV29" s="196"/>
      <c r="BW29" s="196"/>
      <c r="BX29" s="196"/>
      <c r="BY29" s="196"/>
      <c r="BZ29" s="196"/>
      <c r="CA29" s="196"/>
      <c r="CB29" s="196"/>
      <c r="CC29" s="196"/>
      <c r="CD29" s="196"/>
      <c r="CE29" s="196"/>
      <c r="CF29" s="196"/>
      <c r="CG29" s="196"/>
      <c r="CH29" s="196"/>
      <c r="CI29" s="196"/>
      <c r="CJ29" s="196"/>
      <c r="CK29" s="196"/>
      <c r="CL29" s="196"/>
      <c r="CM29" s="196"/>
      <c r="CN29" s="196"/>
      <c r="CO29" s="196"/>
      <c r="CP29" s="196"/>
      <c r="CQ29" s="196"/>
      <c r="CR29" s="196"/>
      <c r="CS29" s="196"/>
      <c r="CT29" s="196"/>
      <c r="CU29" s="196"/>
      <c r="CV29" s="196"/>
      <c r="CW29" s="196"/>
      <c r="CX29" s="196"/>
      <c r="CY29" s="196"/>
      <c r="CZ29" s="196"/>
      <c r="DA29" s="196"/>
      <c r="DB29" s="196"/>
      <c r="DC29" s="196"/>
      <c r="DD29" s="196"/>
      <c r="DE29" s="197"/>
      <c r="DF29" s="59"/>
      <c r="DG29" s="59"/>
      <c r="DH29" s="59"/>
      <c r="DI29" s="59"/>
      <c r="DJ29" s="72"/>
      <c r="DK29" s="72" t="str">
        <f>DK30&amp;DK31&amp;DK32&amp;DK33&amp;DK34&amp;DK35&amp;DK36&amp;DK37&amp;DK38&amp;DK39&amp;DK40&amp;DK41&amp;DK42&amp;DK43&amp;DK44&amp;DK45&amp;DK46&amp;DK47&amp;DK48&amp;DK49&amp;DK50</f>
        <v/>
      </c>
      <c r="DL29" s="72" t="str">
        <f>DL30&amp;DL31&amp;DL32&amp;DL33&amp;DL34&amp;DL35&amp;DL36&amp;DL37&amp;DL38&amp;DL39&amp;DL40&amp;DL41&amp;DL42&amp;DL43&amp;DL44&amp;DL45&amp;DL46&amp;DL47&amp;DL48&amp;DL49&amp;DL50</f>
        <v/>
      </c>
      <c r="DM29" s="72" t="str">
        <f>DM30&amp;DM31&amp;DM32&amp;DM33&amp;DM34&amp;DM35&amp;DM36&amp;DM37&amp;DM38&amp;DM39&amp;DM40&amp;DM41&amp;DM42&amp;DM43&amp;DM44&amp;DM45&amp;DM46&amp;DM47&amp;DM48&amp;DM49&amp;DM50</f>
        <v/>
      </c>
      <c r="DN29" s="59"/>
      <c r="DO29" s="59"/>
      <c r="DP29" s="59"/>
      <c r="DQ29" s="59"/>
      <c r="DR29" s="62" t="s">
        <v>118</v>
      </c>
      <c r="DS29" s="62" t="s">
        <v>138</v>
      </c>
      <c r="DT29" s="62"/>
      <c r="DU29" s="62"/>
      <c r="DV29" s="62"/>
      <c r="DW29" s="62"/>
      <c r="DX29" s="62"/>
      <c r="DY29" s="62"/>
    </row>
    <row r="30" spans="2:154" ht="12" customHeight="1" x14ac:dyDescent="0.15">
      <c r="D30" s="1"/>
      <c r="E30" s="145"/>
      <c r="F30" s="146"/>
      <c r="G30" s="146"/>
      <c r="H30" s="146"/>
      <c r="I30" s="146"/>
      <c r="J30" s="14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7"/>
      <c r="BC30" s="22"/>
      <c r="BD30" s="22"/>
      <c r="BE30" s="22"/>
      <c r="BF30" s="22"/>
      <c r="BG30" s="1"/>
      <c r="BH30" s="240" t="s">
        <v>9</v>
      </c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2"/>
      <c r="DF30" s="59"/>
      <c r="DG30" s="59"/>
      <c r="DH30" s="59"/>
      <c r="DI30" s="59"/>
      <c r="DJ30" s="103" t="str">
        <f>IF(OR(COUNTIFS(K30,"*特許庁*")&gt;=1,COUNTIFS(K30,"*経済産業*")&gt;=1,COUNTIFS(K30,"*工業所有*")&gt;=1), ASC(E30)&amp;"."&amp;ASC(I30)&amp;"_"&amp;K30,"")</f>
        <v/>
      </c>
      <c r="DK30" s="73" t="str" cm="1">
        <f t="array" ref="DK30">_xlfn._xlws.FILTER(DJ30:DJ71, ISNUMBER(SEARCH("*特許庁*", DJ30:DJ71)),"")</f>
        <v/>
      </c>
      <c r="DL30" s="73" t="str" cm="1">
        <f t="array" ref="DL30">_xlfn._xlws.FILTER(DJ30:DJ71, ISNUMBER(SEARCH("*経済産業省*", DJ30:DJ71)),"")</f>
        <v/>
      </c>
      <c r="DM30" s="59" t="str" cm="1">
        <f t="array" ref="DM30">_xlfn._xlws.FILTER(DJ30:DJ71, ISNUMBER(SEARCH("*工業所有*", DJ30:DJ71)),"")</f>
        <v/>
      </c>
      <c r="DN30" s="59"/>
      <c r="DO30" s="59"/>
      <c r="DP30" s="59"/>
      <c r="DQ30" s="59"/>
      <c r="DR30" s="62" t="s">
        <v>119</v>
      </c>
      <c r="DS30" s="62" t="s">
        <v>131</v>
      </c>
      <c r="DT30" s="62"/>
      <c r="DU30" s="62"/>
      <c r="DV30" s="62"/>
      <c r="DW30" s="62"/>
      <c r="DX30" s="62"/>
      <c r="DY30" s="62"/>
    </row>
    <row r="31" spans="2:154" ht="12" customHeight="1" x14ac:dyDescent="0.15">
      <c r="D31" s="1"/>
      <c r="E31" s="131"/>
      <c r="F31" s="132"/>
      <c r="G31" s="132"/>
      <c r="H31" s="132"/>
      <c r="I31" s="132"/>
      <c r="J31" s="132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6"/>
      <c r="BC31" s="22"/>
      <c r="BD31" s="22"/>
      <c r="BE31" s="22"/>
      <c r="BF31" s="22"/>
      <c r="BG31" s="1"/>
      <c r="BH31" s="243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/>
      <c r="CP31" s="244"/>
      <c r="CQ31" s="244"/>
      <c r="CR31" s="244"/>
      <c r="CS31" s="244"/>
      <c r="CT31" s="244"/>
      <c r="CU31" s="244"/>
      <c r="CV31" s="244"/>
      <c r="CW31" s="244"/>
      <c r="CX31" s="244"/>
      <c r="CY31" s="244"/>
      <c r="CZ31" s="244"/>
      <c r="DA31" s="244"/>
      <c r="DB31" s="244"/>
      <c r="DC31" s="244"/>
      <c r="DD31" s="244"/>
      <c r="DE31" s="245"/>
      <c r="DF31" s="59"/>
      <c r="DG31" s="59"/>
      <c r="DH31" s="59"/>
      <c r="DI31" s="59"/>
      <c r="DJ31" s="103"/>
      <c r="DK31" s="73"/>
      <c r="DL31" s="73"/>
      <c r="DM31" s="59"/>
      <c r="DN31" s="59"/>
      <c r="DO31" s="59"/>
      <c r="DP31" s="59"/>
      <c r="DQ31" s="59"/>
      <c r="DR31" s="62" t="s">
        <v>107</v>
      </c>
      <c r="DS31" s="62" t="s">
        <v>107</v>
      </c>
      <c r="DT31" s="62"/>
      <c r="DU31" s="62"/>
      <c r="DV31" s="62"/>
      <c r="DW31" s="62"/>
      <c r="DX31" s="62"/>
      <c r="DY31" s="62"/>
    </row>
    <row r="32" spans="2:154" ht="12" customHeight="1" x14ac:dyDescent="0.15">
      <c r="D32" s="1"/>
      <c r="E32" s="131"/>
      <c r="F32" s="132"/>
      <c r="G32" s="132"/>
      <c r="H32" s="132"/>
      <c r="I32" s="132"/>
      <c r="J32" s="132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6"/>
      <c r="BC32" s="22"/>
      <c r="BD32" s="22"/>
      <c r="BE32" s="22"/>
      <c r="BF32" s="22"/>
      <c r="BG32" s="1"/>
      <c r="BH32" s="243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  <c r="CK32" s="244"/>
      <c r="CL32" s="244"/>
      <c r="CM32" s="244"/>
      <c r="CN32" s="244"/>
      <c r="CO32" s="244"/>
      <c r="CP32" s="244"/>
      <c r="CQ32" s="244"/>
      <c r="CR32" s="244"/>
      <c r="CS32" s="244"/>
      <c r="CT32" s="244"/>
      <c r="CU32" s="244"/>
      <c r="CV32" s="244"/>
      <c r="CW32" s="244"/>
      <c r="CX32" s="244"/>
      <c r="CY32" s="244"/>
      <c r="CZ32" s="244"/>
      <c r="DA32" s="244"/>
      <c r="DB32" s="244"/>
      <c r="DC32" s="244"/>
      <c r="DD32" s="244"/>
      <c r="DE32" s="245"/>
      <c r="DF32" s="59"/>
      <c r="DG32" s="59"/>
      <c r="DH32" s="59"/>
      <c r="DI32" s="59"/>
      <c r="DJ32" s="103" t="str">
        <f>IF(OR(COUNTIFS(K32,"*特許庁*")&gt;=1,COUNTIFS(K32,"*経済産業*")&gt;=1,COUNTIFS(K32,"*工業所有*")&gt;=1), ASC(E32)&amp;ASC(G32)&amp;"."&amp;ASC(I32)&amp;"_"&amp;K32,"")</f>
        <v/>
      </c>
      <c r="DK32" s="73"/>
      <c r="DL32" s="73"/>
      <c r="DM32" s="59"/>
      <c r="DN32" s="59"/>
      <c r="DO32" s="59"/>
      <c r="DP32" s="59"/>
      <c r="DQ32" s="59"/>
      <c r="DR32" s="62" t="s">
        <v>61</v>
      </c>
      <c r="DS32" s="62" t="s">
        <v>61</v>
      </c>
      <c r="DT32" s="62"/>
      <c r="DU32" s="62"/>
      <c r="DV32" s="62"/>
      <c r="DW32" s="62"/>
      <c r="DX32" s="62"/>
      <c r="DY32" s="62"/>
    </row>
    <row r="33" spans="4:129" ht="12" customHeight="1" x14ac:dyDescent="0.15">
      <c r="D33" s="1"/>
      <c r="E33" s="131"/>
      <c r="F33" s="132"/>
      <c r="G33" s="132"/>
      <c r="H33" s="132"/>
      <c r="I33" s="132"/>
      <c r="J33" s="132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6"/>
      <c r="BC33" s="22"/>
      <c r="BD33" s="22"/>
      <c r="BE33" s="22"/>
      <c r="BF33" s="22"/>
      <c r="BG33" s="1"/>
      <c r="BH33" s="243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  <c r="CJ33" s="244"/>
      <c r="CK33" s="244"/>
      <c r="CL33" s="244"/>
      <c r="CM33" s="244"/>
      <c r="CN33" s="244"/>
      <c r="CO33" s="244"/>
      <c r="CP33" s="244"/>
      <c r="CQ33" s="244"/>
      <c r="CR33" s="244"/>
      <c r="CS33" s="244"/>
      <c r="CT33" s="244"/>
      <c r="CU33" s="244"/>
      <c r="CV33" s="244"/>
      <c r="CW33" s="244"/>
      <c r="CX33" s="244"/>
      <c r="CY33" s="244"/>
      <c r="CZ33" s="244"/>
      <c r="DA33" s="244"/>
      <c r="DB33" s="244"/>
      <c r="DC33" s="244"/>
      <c r="DD33" s="244"/>
      <c r="DE33" s="245"/>
      <c r="DF33" s="59"/>
      <c r="DG33" s="59"/>
      <c r="DH33" s="59"/>
      <c r="DI33" s="59"/>
      <c r="DJ33" s="103"/>
      <c r="DK33" s="73"/>
      <c r="DL33" s="73"/>
      <c r="DM33" s="59"/>
      <c r="DN33" s="59"/>
      <c r="DO33" s="59"/>
      <c r="DP33" s="59"/>
      <c r="DQ33" s="59"/>
      <c r="DR33" s="62" t="s">
        <v>82</v>
      </c>
      <c r="DS33" s="62" t="s">
        <v>82</v>
      </c>
      <c r="DT33" s="62"/>
      <c r="DU33" s="62"/>
      <c r="DV33" s="62"/>
      <c r="DW33" s="62"/>
      <c r="DX33" s="62"/>
      <c r="DY33" s="62"/>
    </row>
    <row r="34" spans="4:129" ht="12" customHeight="1" x14ac:dyDescent="0.15">
      <c r="D34" s="1"/>
      <c r="E34" s="131"/>
      <c r="F34" s="132"/>
      <c r="G34" s="132"/>
      <c r="H34" s="132"/>
      <c r="I34" s="132"/>
      <c r="J34" s="132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6"/>
      <c r="BC34" s="22"/>
      <c r="BD34" s="22"/>
      <c r="BE34" s="22"/>
      <c r="BF34" s="22"/>
      <c r="BG34" s="1"/>
      <c r="BH34" s="246"/>
      <c r="BI34" s="247"/>
      <c r="BJ34" s="247"/>
      <c r="BK34" s="247"/>
      <c r="BL34" s="247"/>
      <c r="BM34" s="247"/>
      <c r="BN34" s="247"/>
      <c r="BO34" s="247"/>
      <c r="BP34" s="247"/>
      <c r="BQ34" s="247"/>
      <c r="BR34" s="247"/>
      <c r="BS34" s="247"/>
      <c r="BT34" s="247"/>
      <c r="BU34" s="247"/>
      <c r="BV34" s="247"/>
      <c r="BW34" s="247"/>
      <c r="BX34" s="247"/>
      <c r="BY34" s="247"/>
      <c r="BZ34" s="247"/>
      <c r="CA34" s="247"/>
      <c r="CB34" s="247"/>
      <c r="CC34" s="247"/>
      <c r="CD34" s="247"/>
      <c r="CE34" s="247"/>
      <c r="CF34" s="247"/>
      <c r="CG34" s="247"/>
      <c r="CH34" s="247"/>
      <c r="CI34" s="247"/>
      <c r="CJ34" s="247"/>
      <c r="CK34" s="247"/>
      <c r="CL34" s="247"/>
      <c r="CM34" s="247"/>
      <c r="CN34" s="247"/>
      <c r="CO34" s="247"/>
      <c r="CP34" s="247"/>
      <c r="CQ34" s="247"/>
      <c r="CR34" s="247"/>
      <c r="CS34" s="247"/>
      <c r="CT34" s="247"/>
      <c r="CU34" s="247"/>
      <c r="CV34" s="247"/>
      <c r="CW34" s="247"/>
      <c r="CX34" s="247"/>
      <c r="CY34" s="247"/>
      <c r="CZ34" s="247"/>
      <c r="DA34" s="247"/>
      <c r="DB34" s="247"/>
      <c r="DC34" s="247"/>
      <c r="DD34" s="247"/>
      <c r="DE34" s="248"/>
      <c r="DF34" s="59"/>
      <c r="DG34" s="59"/>
      <c r="DH34" s="59"/>
      <c r="DI34" s="59"/>
      <c r="DJ34" s="103" t="str">
        <f>IF(OR(COUNTIFS(K34,"*特許庁*")&gt;=1,COUNTIFS(K34,"*経済産業*")&gt;=1,COUNTIFS(K34,"*工業所有*")&gt;=1), ASC(E34)&amp;ASC(G34)&amp;"."&amp;ASC(I34)&amp;"_"&amp;K34,"")</f>
        <v/>
      </c>
      <c r="DK34" s="73"/>
      <c r="DL34" s="73"/>
      <c r="DM34" s="59"/>
      <c r="DN34" s="59"/>
      <c r="DO34" s="59"/>
      <c r="DP34" s="59"/>
      <c r="DQ34" s="59"/>
      <c r="DR34" s="62" t="s">
        <v>62</v>
      </c>
      <c r="DS34" s="62" t="s">
        <v>62</v>
      </c>
      <c r="DT34" s="62"/>
      <c r="DU34" s="62"/>
      <c r="DV34" s="62"/>
      <c r="DW34" s="62"/>
      <c r="DX34" s="62"/>
      <c r="DY34" s="62"/>
    </row>
    <row r="35" spans="4:129" ht="12" customHeight="1" x14ac:dyDescent="0.15">
      <c r="D35" s="1"/>
      <c r="E35" s="131"/>
      <c r="F35" s="132"/>
      <c r="G35" s="132"/>
      <c r="H35" s="132"/>
      <c r="I35" s="132"/>
      <c r="J35" s="132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6"/>
      <c r="BC35" s="22"/>
      <c r="BD35" s="22"/>
      <c r="BE35" s="22"/>
      <c r="BF35" s="22"/>
      <c r="BG35" s="1"/>
      <c r="BH35" s="26"/>
      <c r="BI35" s="26"/>
      <c r="BJ35" s="26"/>
      <c r="BK35" s="26"/>
      <c r="BL35" s="55"/>
      <c r="BM35" s="55"/>
      <c r="BN35" s="26"/>
      <c r="BO35" s="55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74"/>
      <c r="DC35" s="74"/>
      <c r="DD35" s="74"/>
      <c r="DE35" s="75"/>
      <c r="DF35" s="59"/>
      <c r="DG35" s="59"/>
      <c r="DH35" s="59"/>
      <c r="DI35" s="59"/>
      <c r="DJ35" s="103"/>
      <c r="DK35" s="73"/>
      <c r="DL35" s="73"/>
      <c r="DM35" s="59"/>
      <c r="DN35" s="59"/>
      <c r="DO35" s="59"/>
      <c r="DP35" s="59"/>
      <c r="DQ35" s="59"/>
      <c r="DR35" s="62" t="s">
        <v>83</v>
      </c>
      <c r="DS35" s="62" t="s">
        <v>83</v>
      </c>
      <c r="DT35" s="62"/>
      <c r="DU35" s="62"/>
      <c r="DV35" s="62"/>
      <c r="DW35" s="62"/>
      <c r="DX35" s="62"/>
      <c r="DY35" s="62"/>
    </row>
    <row r="36" spans="4:129" ht="12" customHeight="1" x14ac:dyDescent="0.15">
      <c r="D36" s="1"/>
      <c r="E36" s="131"/>
      <c r="F36" s="132"/>
      <c r="G36" s="132"/>
      <c r="H36" s="132"/>
      <c r="I36" s="132"/>
      <c r="J36" s="132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6"/>
      <c r="BC36" s="22"/>
      <c r="BD36" s="22"/>
      <c r="BE36" s="22"/>
      <c r="BF36" s="22"/>
      <c r="BG36" s="1"/>
      <c r="BH36" s="37" t="s">
        <v>10</v>
      </c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123"/>
      <c r="CH36" s="123"/>
      <c r="CI36" s="123"/>
      <c r="CJ36" s="123"/>
      <c r="CK36" s="123"/>
      <c r="CL36" s="123"/>
      <c r="CM36" s="123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76"/>
      <c r="DC36" s="76"/>
      <c r="DD36" s="76"/>
      <c r="DE36" s="77"/>
      <c r="DF36" s="59"/>
      <c r="DG36" s="59"/>
      <c r="DH36" s="59"/>
      <c r="DI36" s="59"/>
      <c r="DJ36" s="103" t="str">
        <f>IF(OR(COUNTIFS(K36,"*特許庁*")&gt;=1,COUNTIFS(K36,"*経済産業*")&gt;=1,COUNTIFS(K36,"*工業所有*")&gt;=1), ASC(E36)&amp;ASC(G36)&amp;"."&amp;ASC(I36)&amp;"_"&amp;K36,"")</f>
        <v/>
      </c>
      <c r="DK36" s="73"/>
      <c r="DL36" s="73"/>
      <c r="DM36" s="59"/>
      <c r="DN36" s="59"/>
      <c r="DO36" s="59"/>
      <c r="DP36" s="59"/>
      <c r="DQ36" s="59"/>
      <c r="DR36" s="62" t="s">
        <v>63</v>
      </c>
      <c r="DS36" s="62" t="s">
        <v>63</v>
      </c>
      <c r="DT36" s="62"/>
      <c r="DU36" s="62"/>
      <c r="DV36" s="62"/>
      <c r="DW36" s="62"/>
      <c r="DX36" s="62"/>
      <c r="DY36" s="62"/>
    </row>
    <row r="37" spans="4:129" ht="12" customHeight="1" x14ac:dyDescent="0.15">
      <c r="D37" s="1"/>
      <c r="E37" s="131"/>
      <c r="F37" s="132"/>
      <c r="G37" s="132"/>
      <c r="H37" s="132"/>
      <c r="I37" s="132"/>
      <c r="J37" s="132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6"/>
      <c r="BC37" s="22"/>
      <c r="BD37" s="22"/>
      <c r="BE37" s="22"/>
      <c r="BF37" s="34"/>
      <c r="BG37" s="35"/>
      <c r="BH37" s="117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9"/>
      <c r="DF37" s="59"/>
      <c r="DG37" s="59"/>
      <c r="DH37" s="59"/>
      <c r="DI37" s="59"/>
      <c r="DJ37" s="103"/>
      <c r="DK37" s="73"/>
      <c r="DL37" s="73"/>
      <c r="DM37" s="59"/>
      <c r="DN37" s="59"/>
      <c r="DO37" s="59"/>
      <c r="DP37" s="59"/>
      <c r="DQ37" s="59"/>
      <c r="DR37" s="62" t="s">
        <v>84</v>
      </c>
      <c r="DS37" s="62" t="s">
        <v>84</v>
      </c>
      <c r="DT37" s="62"/>
      <c r="DU37" s="62"/>
      <c r="DV37" s="62"/>
      <c r="DW37" s="62"/>
      <c r="DX37" s="62"/>
      <c r="DY37" s="62"/>
    </row>
    <row r="38" spans="4:129" ht="12" customHeight="1" x14ac:dyDescent="0.15">
      <c r="D38" s="1"/>
      <c r="E38" s="131"/>
      <c r="F38" s="132"/>
      <c r="G38" s="132"/>
      <c r="H38" s="132"/>
      <c r="I38" s="132"/>
      <c r="J38" s="132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6"/>
      <c r="BC38" s="22"/>
      <c r="BD38" s="22"/>
      <c r="BE38" s="22"/>
      <c r="BF38" s="34"/>
      <c r="BG38" s="35"/>
      <c r="BH38" s="117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  <c r="CZ38" s="118"/>
      <c r="DA38" s="118"/>
      <c r="DB38" s="118"/>
      <c r="DC38" s="118"/>
      <c r="DD38" s="118"/>
      <c r="DE38" s="119"/>
      <c r="DF38" s="59"/>
      <c r="DG38" s="59"/>
      <c r="DH38" s="59"/>
      <c r="DI38" s="59"/>
      <c r="DJ38" s="103" t="str">
        <f>IF(OR(COUNTIFS(K38,"*特許庁*")&gt;=1,COUNTIFS(K38,"*経済産業*")&gt;=1,COUNTIFS(K38,"*工業所有*")&gt;=1), ASC(E38)&amp;ASC(G38)&amp;"."&amp;ASC(I38)&amp;"_"&amp;K38,"")</f>
        <v/>
      </c>
      <c r="DK38" s="73"/>
      <c r="DL38" s="73"/>
      <c r="DM38" s="59"/>
      <c r="DN38" s="59"/>
      <c r="DO38" s="59"/>
      <c r="DP38" s="59"/>
      <c r="DQ38" s="59"/>
      <c r="DR38" s="62" t="s">
        <v>64</v>
      </c>
      <c r="DS38" s="62" t="s">
        <v>64</v>
      </c>
      <c r="DT38" s="62"/>
      <c r="DU38" s="62"/>
      <c r="DV38" s="62"/>
      <c r="DW38" s="62"/>
      <c r="DX38" s="62"/>
      <c r="DY38" s="62"/>
    </row>
    <row r="39" spans="4:129" ht="12" customHeight="1" x14ac:dyDescent="0.15">
      <c r="D39" s="1"/>
      <c r="E39" s="131"/>
      <c r="F39" s="132"/>
      <c r="G39" s="132"/>
      <c r="H39" s="132"/>
      <c r="I39" s="132"/>
      <c r="J39" s="132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6"/>
      <c r="BC39" s="22"/>
      <c r="BD39" s="22"/>
      <c r="BE39" s="22"/>
      <c r="BF39" s="34"/>
      <c r="BG39" s="35"/>
      <c r="BH39" s="117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9"/>
      <c r="DF39" s="59"/>
      <c r="DG39" s="59"/>
      <c r="DH39" s="59"/>
      <c r="DI39" s="59"/>
      <c r="DJ39" s="103"/>
      <c r="DK39" s="73"/>
      <c r="DL39" s="73"/>
      <c r="DM39" s="59"/>
      <c r="DN39" s="59"/>
      <c r="DO39" s="59"/>
      <c r="DP39" s="59"/>
      <c r="DQ39" s="59"/>
      <c r="DR39" s="62" t="s">
        <v>85</v>
      </c>
      <c r="DS39" s="59" t="s">
        <v>85</v>
      </c>
      <c r="DT39" s="59"/>
      <c r="DU39" s="59"/>
      <c r="DV39" s="59"/>
      <c r="DW39" s="59"/>
      <c r="DX39" s="59"/>
      <c r="DY39" s="59"/>
    </row>
    <row r="40" spans="4:129" ht="12" customHeight="1" x14ac:dyDescent="0.15">
      <c r="D40" s="1"/>
      <c r="E40" s="131"/>
      <c r="F40" s="132"/>
      <c r="G40" s="132"/>
      <c r="H40" s="132"/>
      <c r="I40" s="132"/>
      <c r="J40" s="132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6"/>
      <c r="BC40" s="22"/>
      <c r="BD40" s="22"/>
      <c r="BE40" s="22"/>
      <c r="BF40" s="36"/>
      <c r="BG40" s="35"/>
      <c r="BH40" s="117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9"/>
      <c r="DF40" s="59"/>
      <c r="DG40" s="59"/>
      <c r="DH40" s="59"/>
      <c r="DI40" s="59"/>
      <c r="DJ40" s="103" t="str">
        <f t="shared" ref="DJ40" si="0">IF(OR(COUNTIFS(K40,"*特許庁*")&gt;=1,COUNTIFS(K40,"*経済産業*")&gt;=1,COUNTIFS(K40,"*工業所有*")&gt;=1), ASC(E40)&amp;"."&amp;ASC(I40)&amp;"_"&amp;K40,"")</f>
        <v/>
      </c>
      <c r="DK40" s="73"/>
      <c r="DL40" s="73"/>
      <c r="DM40" s="59"/>
      <c r="DN40" s="59"/>
      <c r="DO40" s="59"/>
      <c r="DP40" s="59"/>
      <c r="DQ40" s="59"/>
      <c r="DR40" s="62" t="s">
        <v>65</v>
      </c>
      <c r="DS40" s="59" t="s">
        <v>65</v>
      </c>
      <c r="DT40" s="59"/>
      <c r="DU40" s="59"/>
      <c r="DV40" s="59"/>
      <c r="DW40" s="59"/>
      <c r="DX40" s="59"/>
      <c r="DY40" s="59"/>
    </row>
    <row r="41" spans="4:129" ht="12" customHeight="1" x14ac:dyDescent="0.15">
      <c r="D41" s="1"/>
      <c r="E41" s="131"/>
      <c r="F41" s="132"/>
      <c r="G41" s="132"/>
      <c r="H41" s="132"/>
      <c r="I41" s="132"/>
      <c r="J41" s="132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6"/>
      <c r="BC41" s="22"/>
      <c r="BD41" s="22"/>
      <c r="BE41" s="22"/>
      <c r="BF41" s="36"/>
      <c r="BG41" s="35"/>
      <c r="BH41" s="117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9"/>
      <c r="DF41" s="59"/>
      <c r="DG41" s="59"/>
      <c r="DH41" s="59"/>
      <c r="DI41" s="59"/>
      <c r="DJ41" s="103"/>
      <c r="DK41" s="73"/>
      <c r="DL41" s="73"/>
      <c r="DM41" s="59"/>
      <c r="DN41" s="59"/>
      <c r="DO41" s="59"/>
      <c r="DP41" s="59"/>
      <c r="DQ41" s="59"/>
      <c r="DR41" s="62" t="s">
        <v>121</v>
      </c>
      <c r="DS41" s="59" t="s">
        <v>132</v>
      </c>
      <c r="DT41" s="59"/>
      <c r="DU41" s="59"/>
      <c r="DV41" s="59"/>
      <c r="DW41" s="59"/>
      <c r="DX41" s="59"/>
      <c r="DY41" s="59"/>
    </row>
    <row r="42" spans="4:129" ht="12" customHeight="1" x14ac:dyDescent="0.15">
      <c r="D42" s="1"/>
      <c r="E42" s="131"/>
      <c r="F42" s="132"/>
      <c r="G42" s="132"/>
      <c r="H42" s="132"/>
      <c r="I42" s="132"/>
      <c r="J42" s="132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6"/>
      <c r="BC42" s="22"/>
      <c r="BD42" s="22"/>
      <c r="BE42" s="22"/>
      <c r="BF42" s="36"/>
      <c r="BG42" s="35"/>
      <c r="BH42" s="117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118"/>
      <c r="CO42" s="118"/>
      <c r="CP42" s="118"/>
      <c r="CQ42" s="118"/>
      <c r="CR42" s="118"/>
      <c r="CS42" s="118"/>
      <c r="CT42" s="118"/>
      <c r="CU42" s="118"/>
      <c r="CV42" s="118"/>
      <c r="CW42" s="118"/>
      <c r="CX42" s="118"/>
      <c r="CY42" s="118"/>
      <c r="CZ42" s="118"/>
      <c r="DA42" s="118"/>
      <c r="DB42" s="118"/>
      <c r="DC42" s="118"/>
      <c r="DD42" s="118"/>
      <c r="DE42" s="119"/>
      <c r="DF42" s="59"/>
      <c r="DG42" s="59"/>
      <c r="DH42" s="59"/>
      <c r="DI42" s="59"/>
      <c r="DJ42" s="103" t="str">
        <f>IF(OR(COUNTIFS(K42,"*特許庁*")&gt;=1,COUNTIFS(K42,"*経済産業*")&gt;=1,COUNTIFS(K42,"*工業所有*")&gt;=1), ASC(E42)&amp;ASC(G42)&amp;"."&amp;ASC(I42)&amp;"_"&amp;K42,"")</f>
        <v/>
      </c>
      <c r="DK42" s="73"/>
      <c r="DL42" s="73"/>
      <c r="DM42" s="59"/>
      <c r="DN42" s="59"/>
      <c r="DO42" s="59"/>
      <c r="DP42" s="59"/>
      <c r="DQ42" s="59"/>
      <c r="DR42" s="62" t="s">
        <v>120</v>
      </c>
      <c r="DS42" s="59" t="s">
        <v>133</v>
      </c>
      <c r="DT42" s="59"/>
      <c r="DU42" s="59"/>
      <c r="DV42" s="59"/>
      <c r="DW42" s="59"/>
      <c r="DX42" s="59"/>
      <c r="DY42" s="59"/>
    </row>
    <row r="43" spans="4:129" ht="12" customHeight="1" x14ac:dyDescent="0.15">
      <c r="D43" s="1"/>
      <c r="E43" s="131"/>
      <c r="F43" s="132"/>
      <c r="G43" s="132"/>
      <c r="H43" s="132"/>
      <c r="I43" s="132"/>
      <c r="J43" s="132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6"/>
      <c r="BC43" s="22"/>
      <c r="BD43" s="22"/>
      <c r="BE43" s="22"/>
      <c r="BF43" s="36"/>
      <c r="BG43" s="35"/>
      <c r="BH43" s="120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2"/>
      <c r="DF43" s="59"/>
      <c r="DG43" s="59"/>
      <c r="DH43" s="59"/>
      <c r="DI43" s="59"/>
      <c r="DJ43" s="103"/>
      <c r="DK43" s="73"/>
      <c r="DL43" s="73"/>
      <c r="DM43" s="59"/>
      <c r="DN43" s="59"/>
      <c r="DO43" s="59"/>
      <c r="DP43" s="59"/>
      <c r="DQ43" s="59"/>
      <c r="DR43" s="62" t="s">
        <v>86</v>
      </c>
      <c r="DS43" s="59" t="s">
        <v>86</v>
      </c>
      <c r="DT43" s="59"/>
      <c r="DU43" s="59"/>
      <c r="DV43" s="59"/>
      <c r="DW43" s="59"/>
      <c r="DX43" s="59"/>
      <c r="DY43" s="59"/>
    </row>
    <row r="44" spans="4:129" ht="12" customHeight="1" x14ac:dyDescent="0.15">
      <c r="D44" s="1"/>
      <c r="E44" s="131"/>
      <c r="F44" s="132"/>
      <c r="G44" s="132"/>
      <c r="H44" s="132"/>
      <c r="I44" s="132"/>
      <c r="J44" s="132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6"/>
      <c r="BC44" s="22"/>
      <c r="BD44" s="22"/>
      <c r="BE44" s="22"/>
      <c r="BF44" s="34"/>
      <c r="BG44" s="35"/>
      <c r="BH44" s="37" t="s">
        <v>23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76"/>
      <c r="DC44" s="76"/>
      <c r="DD44" s="76"/>
      <c r="DE44" s="77"/>
      <c r="DF44" s="59"/>
      <c r="DG44" s="59"/>
      <c r="DH44" s="59"/>
      <c r="DI44" s="59"/>
      <c r="DJ44" s="103" t="str">
        <f>IF(OR(COUNTIFS(K44,"*特許庁*")&gt;=1,COUNTIFS(K44,"*経済産業*")&gt;=1,COUNTIFS(K44,"*工業所有*")&gt;=1), ASC(E44)&amp;ASC(G44)&amp;"."&amp;ASC(I44)&amp;"_"&amp;K44,"")</f>
        <v/>
      </c>
      <c r="DK44" s="73"/>
      <c r="DL44" s="73"/>
      <c r="DM44" s="59"/>
      <c r="DN44" s="59"/>
      <c r="DO44" s="59"/>
      <c r="DP44" s="59"/>
      <c r="DQ44" s="59"/>
      <c r="DR44" s="62" t="s">
        <v>66</v>
      </c>
      <c r="DS44" s="59" t="s">
        <v>66</v>
      </c>
      <c r="DT44" s="59"/>
      <c r="DU44" s="59"/>
      <c r="DV44" s="59"/>
      <c r="DW44" s="59"/>
      <c r="DX44" s="59"/>
      <c r="DY44" s="59"/>
    </row>
    <row r="45" spans="4:129" ht="12" customHeight="1" x14ac:dyDescent="0.15">
      <c r="D45" s="1"/>
      <c r="E45" s="131"/>
      <c r="F45" s="132"/>
      <c r="G45" s="132"/>
      <c r="H45" s="132"/>
      <c r="I45" s="132"/>
      <c r="J45" s="132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6"/>
      <c r="BC45" s="22"/>
      <c r="BD45" s="22"/>
      <c r="BE45" s="22"/>
      <c r="BF45" s="36"/>
      <c r="BG45" s="35"/>
      <c r="BH45" s="110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2"/>
      <c r="DF45" s="59"/>
      <c r="DG45" s="59"/>
      <c r="DH45" s="59"/>
      <c r="DI45" s="59"/>
      <c r="DJ45" s="103"/>
      <c r="DK45" s="73"/>
      <c r="DL45" s="73"/>
      <c r="DM45" s="59"/>
      <c r="DN45" s="59"/>
      <c r="DO45" s="59"/>
      <c r="DP45" s="59"/>
      <c r="DQ45" s="59"/>
      <c r="DR45" s="62" t="s">
        <v>87</v>
      </c>
      <c r="DS45" s="59" t="s">
        <v>87</v>
      </c>
      <c r="DT45" s="59"/>
      <c r="DU45" s="59"/>
      <c r="DV45" s="59"/>
      <c r="DW45" s="59"/>
      <c r="DX45" s="59"/>
      <c r="DY45" s="59"/>
    </row>
    <row r="46" spans="4:129" ht="12" customHeight="1" x14ac:dyDescent="0.15">
      <c r="D46" s="1"/>
      <c r="E46" s="131"/>
      <c r="F46" s="132"/>
      <c r="G46" s="132"/>
      <c r="H46" s="132"/>
      <c r="I46" s="132"/>
      <c r="J46" s="132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6"/>
      <c r="BC46" s="22"/>
      <c r="BD46" s="22"/>
      <c r="BE46" s="22"/>
      <c r="BF46" s="36"/>
      <c r="BG46" s="35"/>
      <c r="BH46" s="113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2"/>
      <c r="DF46" s="59"/>
      <c r="DG46" s="59"/>
      <c r="DH46" s="59"/>
      <c r="DI46" s="59"/>
      <c r="DJ46" s="103" t="str">
        <f>IF(OR(COUNTIFS(K46,"*特許庁*")&gt;=1,COUNTIFS(K46,"*経済産業*")&gt;=1,COUNTIFS(K46,"*工業所有*")&gt;=1), ASC(E46)&amp;ASC(G46)&amp;"."&amp;ASC(I46)&amp;"_"&amp;K46,"")</f>
        <v/>
      </c>
      <c r="DK46" s="73"/>
      <c r="DL46" s="73"/>
      <c r="DM46" s="59"/>
      <c r="DN46" s="59"/>
      <c r="DO46" s="59"/>
      <c r="DP46" s="59"/>
      <c r="DQ46" s="59"/>
      <c r="DR46" s="62" t="s">
        <v>67</v>
      </c>
      <c r="DS46" s="59" t="s">
        <v>67</v>
      </c>
      <c r="DT46" s="59"/>
      <c r="DU46" s="59"/>
      <c r="DV46" s="59"/>
      <c r="DW46" s="59"/>
      <c r="DX46" s="59"/>
      <c r="DY46" s="59"/>
    </row>
    <row r="47" spans="4:129" ht="12" customHeight="1" x14ac:dyDescent="0.15">
      <c r="D47" s="1"/>
      <c r="E47" s="131"/>
      <c r="F47" s="132"/>
      <c r="G47" s="132"/>
      <c r="H47" s="132"/>
      <c r="I47" s="132"/>
      <c r="J47" s="132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6"/>
      <c r="BC47" s="22"/>
      <c r="BD47" s="22"/>
      <c r="BE47" s="22"/>
      <c r="BF47" s="36"/>
      <c r="BG47" s="35"/>
      <c r="BH47" s="113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2"/>
      <c r="DF47" s="59"/>
      <c r="DG47" s="59"/>
      <c r="DH47" s="59"/>
      <c r="DI47" s="59"/>
      <c r="DJ47" s="103"/>
      <c r="DK47" s="73"/>
      <c r="DL47" s="73"/>
      <c r="DM47" s="59"/>
      <c r="DN47" s="59"/>
      <c r="DO47" s="59"/>
      <c r="DP47" s="59"/>
      <c r="DQ47" s="59"/>
      <c r="DS47" s="62" t="s">
        <v>88</v>
      </c>
      <c r="DT47" s="59"/>
      <c r="DU47" s="59"/>
      <c r="DV47" s="59"/>
      <c r="DW47" s="59"/>
      <c r="DX47" s="59"/>
      <c r="DY47" s="59"/>
    </row>
    <row r="48" spans="4:129" ht="12" customHeight="1" x14ac:dyDescent="0.15">
      <c r="D48" s="1"/>
      <c r="E48" s="131"/>
      <c r="F48" s="132"/>
      <c r="G48" s="132"/>
      <c r="H48" s="132"/>
      <c r="I48" s="132"/>
      <c r="J48" s="132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6"/>
      <c r="BC48" s="22"/>
      <c r="BD48" s="22"/>
      <c r="BE48" s="22"/>
      <c r="BF48" s="36"/>
      <c r="BG48" s="35"/>
      <c r="BH48" s="113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2"/>
      <c r="DF48" s="59"/>
      <c r="DG48" s="59"/>
      <c r="DH48" s="59"/>
      <c r="DI48" s="59"/>
      <c r="DJ48" s="103" t="str">
        <f>IF(OR(COUNTIFS(K48,"*特許庁*")&gt;=1,COUNTIFS(K48,"*経済産業*")&gt;=1,COUNTIFS(K48,"*工業所有*")&gt;=1), ASC(E48)&amp;ASC(G48)&amp;"."&amp;ASC(I48)&amp;"_"&amp;K48,"")</f>
        <v/>
      </c>
      <c r="DK48" s="73"/>
      <c r="DL48" s="73"/>
      <c r="DM48" s="59"/>
      <c r="DN48" s="59"/>
      <c r="DO48" s="59"/>
      <c r="DP48" s="59"/>
      <c r="DQ48" s="59"/>
      <c r="DS48" s="62" t="s">
        <v>41</v>
      </c>
      <c r="DT48" s="59"/>
      <c r="DU48" s="59"/>
      <c r="DV48" s="59"/>
      <c r="DW48" s="59"/>
      <c r="DX48" s="59"/>
      <c r="DY48" s="59"/>
    </row>
    <row r="49" spans="4:124" ht="12" customHeight="1" x14ac:dyDescent="0.15">
      <c r="D49" s="1"/>
      <c r="E49" s="131"/>
      <c r="F49" s="132"/>
      <c r="G49" s="132"/>
      <c r="H49" s="132"/>
      <c r="I49" s="132"/>
      <c r="J49" s="132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6"/>
      <c r="BC49" s="22"/>
      <c r="BD49" s="22"/>
      <c r="BE49" s="22"/>
      <c r="BF49" s="36"/>
      <c r="BG49" s="35"/>
      <c r="BH49" s="113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2"/>
      <c r="DF49" s="59"/>
      <c r="DG49" s="59"/>
      <c r="DH49" s="59"/>
      <c r="DI49" s="59"/>
      <c r="DJ49" s="103"/>
      <c r="DK49" s="73"/>
      <c r="DL49" s="73"/>
      <c r="DM49" s="59"/>
      <c r="DN49" s="59"/>
      <c r="DO49" s="59"/>
      <c r="DP49" s="59"/>
      <c r="DQ49" s="59"/>
      <c r="DS49" s="62" t="s">
        <v>89</v>
      </c>
      <c r="DT49" s="62"/>
    </row>
    <row r="50" spans="4:124" ht="12" customHeight="1" x14ac:dyDescent="0.15">
      <c r="D50" s="1"/>
      <c r="E50" s="131"/>
      <c r="F50" s="132"/>
      <c r="G50" s="132"/>
      <c r="H50" s="132"/>
      <c r="I50" s="132"/>
      <c r="J50" s="132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6"/>
      <c r="BC50" s="22"/>
      <c r="BD50" s="22"/>
      <c r="BE50" s="22"/>
      <c r="BF50" s="36"/>
      <c r="BG50" s="35"/>
      <c r="BH50" s="113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2"/>
      <c r="DF50" s="59"/>
      <c r="DG50" s="59"/>
      <c r="DH50" s="59"/>
      <c r="DI50" s="59"/>
      <c r="DJ50" s="103" t="str">
        <f>IF(OR(COUNTIFS(K50,"*特許庁*")&gt;=1,COUNTIFS(K50,"*経済産業*")&gt;=1,COUNTIFS(K50,"*工業所有*")&gt;=1), ASC(E50)&amp;ASC(G50)&amp;"."&amp;ASC(I50)&amp;"_"&amp;K50,"")</f>
        <v/>
      </c>
      <c r="DK50" s="73"/>
      <c r="DL50" s="73"/>
      <c r="DM50" s="59"/>
      <c r="DN50" s="59"/>
      <c r="DO50" s="59"/>
      <c r="DP50" s="59"/>
      <c r="DQ50" s="59"/>
      <c r="DS50" s="62" t="s">
        <v>68</v>
      </c>
      <c r="DT50" s="62"/>
    </row>
    <row r="51" spans="4:124" ht="12" customHeight="1" x14ac:dyDescent="0.15">
      <c r="D51" s="1"/>
      <c r="E51" s="131"/>
      <c r="F51" s="132"/>
      <c r="G51" s="132"/>
      <c r="H51" s="132"/>
      <c r="I51" s="132"/>
      <c r="J51" s="132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6"/>
      <c r="BC51" s="22"/>
      <c r="BD51" s="22"/>
      <c r="BE51" s="22"/>
      <c r="BF51" s="36"/>
      <c r="BG51" s="35"/>
      <c r="BH51" s="113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2"/>
      <c r="DF51" s="59"/>
      <c r="DG51" s="59"/>
      <c r="DH51" s="59"/>
      <c r="DI51" s="59"/>
      <c r="DJ51" s="103"/>
      <c r="DK51" s="73"/>
      <c r="DL51" s="73"/>
      <c r="DM51" s="59"/>
      <c r="DN51" s="59"/>
      <c r="DO51" s="59"/>
      <c r="DP51" s="59"/>
      <c r="DQ51" s="59"/>
      <c r="DS51" s="62" t="s">
        <v>90</v>
      </c>
      <c r="DT51" s="62"/>
    </row>
    <row r="52" spans="4:124" ht="12" customHeight="1" x14ac:dyDescent="0.15">
      <c r="D52" s="1"/>
      <c r="E52" s="131"/>
      <c r="F52" s="132"/>
      <c r="G52" s="132"/>
      <c r="H52" s="132"/>
      <c r="I52" s="132"/>
      <c r="J52" s="132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6"/>
      <c r="BC52" s="22"/>
      <c r="BD52" s="22"/>
      <c r="BE52" s="22"/>
      <c r="BF52" s="36"/>
      <c r="BG52" s="35"/>
      <c r="BH52" s="113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2"/>
      <c r="DF52" s="59"/>
      <c r="DG52" s="59"/>
      <c r="DH52" s="59"/>
      <c r="DI52" s="59"/>
      <c r="DJ52" s="103" t="str">
        <f>IF(OR(COUNTIFS(K52,"*特許庁*")&gt;=1,COUNTIFS(K52,"*経済産業*")&gt;=1,COUNTIFS(K52,"*工業所有*")&gt;=1), ASC(E52)&amp;ASC(G52)&amp;"."&amp;ASC(I52)&amp;"_"&amp;K52,"")</f>
        <v/>
      </c>
      <c r="DK52" s="73"/>
      <c r="DL52" s="73"/>
      <c r="DM52" s="59"/>
      <c r="DN52" s="59"/>
      <c r="DO52" s="59"/>
      <c r="DP52" s="59"/>
      <c r="DQ52" s="59"/>
      <c r="DS52" s="62" t="s">
        <v>91</v>
      </c>
      <c r="DT52" s="62"/>
    </row>
    <row r="53" spans="4:124" ht="12" customHeight="1" x14ac:dyDescent="0.15">
      <c r="D53" s="1"/>
      <c r="E53" s="131"/>
      <c r="F53" s="132"/>
      <c r="G53" s="132"/>
      <c r="H53" s="132"/>
      <c r="I53" s="132"/>
      <c r="J53" s="132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6"/>
      <c r="BC53" s="22"/>
      <c r="BD53" s="22"/>
      <c r="BE53" s="22"/>
      <c r="BF53" s="36"/>
      <c r="BG53" s="35"/>
      <c r="BH53" s="113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2"/>
      <c r="DF53" s="59"/>
      <c r="DG53" s="59"/>
      <c r="DH53" s="59"/>
      <c r="DI53" s="59"/>
      <c r="DJ53" s="103"/>
      <c r="DK53" s="73"/>
      <c r="DL53" s="73"/>
      <c r="DM53" s="59"/>
      <c r="DN53" s="59"/>
      <c r="DO53" s="59"/>
      <c r="DP53" s="59"/>
      <c r="DQ53" s="59"/>
      <c r="DS53" s="62" t="s">
        <v>92</v>
      </c>
      <c r="DT53" s="62"/>
    </row>
    <row r="54" spans="4:124" ht="12" customHeight="1" x14ac:dyDescent="0.15">
      <c r="D54" s="1"/>
      <c r="E54" s="131"/>
      <c r="F54" s="132"/>
      <c r="G54" s="132"/>
      <c r="H54" s="132"/>
      <c r="I54" s="132"/>
      <c r="J54" s="132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6"/>
      <c r="BC54" s="22"/>
      <c r="BD54" s="22"/>
      <c r="BE54" s="22"/>
      <c r="BF54" s="36"/>
      <c r="BG54" s="35"/>
      <c r="BH54" s="113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2"/>
      <c r="DF54" s="59"/>
      <c r="DG54" s="59"/>
      <c r="DH54" s="59"/>
      <c r="DI54" s="59"/>
      <c r="DJ54" s="103" t="str">
        <f>IF(OR(COUNTIFS(K54,"*特許庁*")&gt;=1,COUNTIFS(K54,"*経済産業*")&gt;=1,COUNTIFS(K54,"*工業所有*")&gt;=1), ASC(E54)&amp;ASC(G54)&amp;"."&amp;ASC(I54)&amp;"_"&amp;K54,"")</f>
        <v/>
      </c>
      <c r="DK54" s="73"/>
      <c r="DL54" s="73"/>
      <c r="DM54" s="59"/>
      <c r="DN54" s="59"/>
      <c r="DO54" s="59"/>
      <c r="DP54" s="59"/>
      <c r="DQ54" s="59"/>
      <c r="DS54" s="78" t="s">
        <v>69</v>
      </c>
      <c r="DT54" s="62"/>
    </row>
    <row r="55" spans="4:124" ht="12" customHeight="1" x14ac:dyDescent="0.15">
      <c r="D55" s="1"/>
      <c r="E55" s="131"/>
      <c r="F55" s="132"/>
      <c r="G55" s="132"/>
      <c r="H55" s="132"/>
      <c r="I55" s="132"/>
      <c r="J55" s="132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6"/>
      <c r="BC55" s="22"/>
      <c r="BD55" s="22"/>
      <c r="BE55" s="22"/>
      <c r="BF55" s="36"/>
      <c r="BG55" s="35"/>
      <c r="BH55" s="113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2"/>
      <c r="DF55" s="59"/>
      <c r="DG55" s="59"/>
      <c r="DH55" s="59"/>
      <c r="DI55" s="59"/>
      <c r="DJ55" s="103"/>
      <c r="DK55" s="73"/>
      <c r="DL55" s="73"/>
      <c r="DM55" s="59"/>
      <c r="DN55" s="59"/>
      <c r="DO55" s="59"/>
      <c r="DP55" s="59"/>
      <c r="DQ55" s="59"/>
      <c r="DS55" s="78" t="s">
        <v>93</v>
      </c>
      <c r="DT55" s="62"/>
    </row>
    <row r="56" spans="4:124" ht="12" customHeight="1" x14ac:dyDescent="0.15">
      <c r="D56" s="1"/>
      <c r="E56" s="131"/>
      <c r="F56" s="132"/>
      <c r="G56" s="132"/>
      <c r="H56" s="132"/>
      <c r="I56" s="132"/>
      <c r="J56" s="132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6"/>
      <c r="BC56" s="22"/>
      <c r="BD56" s="22"/>
      <c r="BE56" s="22"/>
      <c r="BF56" s="36"/>
      <c r="BG56" s="35"/>
      <c r="BH56" s="113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2"/>
      <c r="DF56" s="59"/>
      <c r="DG56" s="59"/>
      <c r="DH56" s="59"/>
      <c r="DI56" s="59"/>
      <c r="DJ56" s="103" t="str">
        <f>IF(OR(COUNTIFS(K56,"*特許庁*")&gt;=1,COUNTIFS(K56,"*経済産業*")&gt;=1,COUNTIFS(K56,"*工業所有*")&gt;=1), ASC(E56)&amp;ASC(G56)&amp;"."&amp;ASC(I56)&amp;"_"&amp;K56,"")</f>
        <v/>
      </c>
      <c r="DK56" s="73"/>
      <c r="DL56" s="73"/>
      <c r="DM56" s="59"/>
      <c r="DN56" s="59"/>
      <c r="DO56" s="59"/>
      <c r="DP56" s="59"/>
      <c r="DQ56" s="59"/>
      <c r="DS56" s="62" t="s">
        <v>70</v>
      </c>
      <c r="DT56" s="62"/>
    </row>
    <row r="57" spans="4:124" ht="12" customHeight="1" x14ac:dyDescent="0.15">
      <c r="D57" s="1"/>
      <c r="E57" s="131"/>
      <c r="F57" s="132"/>
      <c r="G57" s="132"/>
      <c r="H57" s="132"/>
      <c r="I57" s="132"/>
      <c r="J57" s="132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6"/>
      <c r="BC57" s="24"/>
      <c r="BD57" s="24"/>
      <c r="BE57" s="24"/>
      <c r="BF57" s="36"/>
      <c r="BG57" s="35"/>
      <c r="BH57" s="113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2"/>
      <c r="DF57" s="78"/>
      <c r="DG57" s="78"/>
      <c r="DH57" s="78"/>
      <c r="DI57" s="79"/>
      <c r="DJ57" s="103"/>
      <c r="DK57" s="73"/>
      <c r="DM57" s="78"/>
      <c r="DN57" s="78"/>
      <c r="DO57" s="78"/>
      <c r="DP57" s="78"/>
      <c r="DQ57" s="78"/>
      <c r="DS57" s="62" t="s">
        <v>94</v>
      </c>
      <c r="DT57" s="62"/>
    </row>
    <row r="58" spans="4:124" ht="12" customHeight="1" x14ac:dyDescent="0.15">
      <c r="D58" s="1"/>
      <c r="E58" s="131"/>
      <c r="F58" s="132"/>
      <c r="G58" s="132"/>
      <c r="H58" s="132"/>
      <c r="I58" s="132"/>
      <c r="J58" s="132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6"/>
      <c r="BC58" s="24"/>
      <c r="BD58" s="24"/>
      <c r="BE58" s="24"/>
      <c r="BF58" s="36"/>
      <c r="BG58" s="35"/>
      <c r="BH58" s="113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2"/>
      <c r="DF58" s="78"/>
      <c r="DG58" s="78"/>
      <c r="DH58" s="78"/>
      <c r="DI58" s="79"/>
      <c r="DJ58" s="103" t="str">
        <f>IF(OR(COUNTIFS(K58,"*特許庁*")&gt;=1,COUNTIFS(K58,"*経済産業*")&gt;=1,COUNTIFS(K58,"*工業所有*")&gt;=1), ASC(E58)&amp;ASC(G58)&amp;"."&amp;ASC(I58)&amp;"_"&amp;K58,"")</f>
        <v/>
      </c>
      <c r="DK58" s="73" t="str">
        <f>IF(DJ58="*特許庁*",MAX(DK$30:DK58)+1,"")</f>
        <v/>
      </c>
      <c r="DM58" s="78"/>
      <c r="DN58" s="78"/>
      <c r="DO58" s="78"/>
      <c r="DP58" s="78"/>
      <c r="DQ58" s="78"/>
      <c r="DS58" s="62" t="s">
        <v>71</v>
      </c>
      <c r="DT58" s="62"/>
    </row>
    <row r="59" spans="4:124" ht="12" customHeight="1" x14ac:dyDescent="0.15">
      <c r="D59" s="1"/>
      <c r="E59" s="131"/>
      <c r="F59" s="132"/>
      <c r="G59" s="132"/>
      <c r="H59" s="132"/>
      <c r="I59" s="132"/>
      <c r="J59" s="132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6"/>
      <c r="BC59" s="22"/>
      <c r="BD59" s="22"/>
      <c r="BE59" s="22"/>
      <c r="BF59" s="36"/>
      <c r="BG59" s="35"/>
      <c r="BH59" s="113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2"/>
      <c r="DF59" s="59"/>
      <c r="DG59" s="59"/>
      <c r="DH59" s="59"/>
      <c r="DI59" s="59"/>
      <c r="DJ59" s="103"/>
      <c r="DK59" s="73" t="str">
        <f>IF(DJ59="*特許庁*",MAX(DK$30:DK59)+1,"")</f>
        <v/>
      </c>
      <c r="DL59" s="73"/>
      <c r="DM59" s="59"/>
      <c r="DN59" s="59"/>
      <c r="DO59" s="59"/>
      <c r="DP59" s="59"/>
      <c r="DQ59" s="59"/>
      <c r="DS59" s="62" t="s">
        <v>95</v>
      </c>
      <c r="DT59" s="62"/>
    </row>
    <row r="60" spans="4:124" ht="12" customHeight="1" x14ac:dyDescent="0.15">
      <c r="D60" s="1"/>
      <c r="E60" s="131"/>
      <c r="F60" s="132"/>
      <c r="G60" s="132"/>
      <c r="H60" s="132"/>
      <c r="I60" s="132"/>
      <c r="J60" s="132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6"/>
      <c r="BC60" s="22"/>
      <c r="BD60" s="22"/>
      <c r="BE60" s="22"/>
      <c r="BF60" s="36"/>
      <c r="BG60" s="35"/>
      <c r="BH60" s="113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2"/>
      <c r="DF60" s="59"/>
      <c r="DG60" s="59"/>
      <c r="DH60" s="59"/>
      <c r="DI60" s="59"/>
      <c r="DJ60" s="103" t="str">
        <f>IF(OR(COUNTIFS(K60,"*特許庁*")&gt;=1,COUNTIFS(K60,"*経済産業*")&gt;=1,COUNTIFS(K60,"*工業所有*")&gt;=1), ASC(E60)&amp;ASC(G60)&amp;"."&amp;ASC(I60)&amp;"_"&amp;K60,"")</f>
        <v/>
      </c>
      <c r="DK60" s="73" t="str">
        <f>IF(DJ60="*特許庁*",MAX(DK$30:DK60)+1,"")</f>
        <v/>
      </c>
      <c r="DL60" s="73"/>
      <c r="DM60" s="59"/>
      <c r="DN60" s="59"/>
      <c r="DO60" s="59"/>
      <c r="DP60" s="59"/>
      <c r="DQ60" s="59"/>
      <c r="DS60" s="62" t="s">
        <v>72</v>
      </c>
      <c r="DT60" s="62"/>
    </row>
    <row r="61" spans="4:124" ht="12" customHeight="1" x14ac:dyDescent="0.15">
      <c r="D61" s="1"/>
      <c r="E61" s="131"/>
      <c r="F61" s="132"/>
      <c r="G61" s="132"/>
      <c r="H61" s="132"/>
      <c r="I61" s="132"/>
      <c r="J61" s="132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6"/>
      <c r="BC61" s="22"/>
      <c r="BD61" s="22"/>
      <c r="BE61" s="22"/>
      <c r="BF61" s="34"/>
      <c r="BG61" s="35"/>
      <c r="BH61" s="113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2"/>
      <c r="DF61" s="59"/>
      <c r="DG61" s="59"/>
      <c r="DH61" s="59"/>
      <c r="DI61" s="59"/>
      <c r="DJ61" s="103"/>
      <c r="DK61" s="73" t="str">
        <f>IF(DJ61="*特許庁*",MAX(DK$30:DK61)+1,"")</f>
        <v/>
      </c>
      <c r="DL61" s="73"/>
      <c r="DM61" s="59"/>
      <c r="DN61" s="59"/>
      <c r="DO61" s="59"/>
      <c r="DP61" s="59"/>
      <c r="DQ61" s="59"/>
      <c r="DS61" s="62" t="s">
        <v>96</v>
      </c>
      <c r="DT61" s="62"/>
    </row>
    <row r="62" spans="4:124" ht="12" customHeight="1" x14ac:dyDescent="0.15">
      <c r="D62" s="1"/>
      <c r="E62" s="131"/>
      <c r="F62" s="132"/>
      <c r="G62" s="132"/>
      <c r="H62" s="132"/>
      <c r="I62" s="132"/>
      <c r="J62" s="132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6"/>
      <c r="BC62" s="22"/>
      <c r="BD62" s="22"/>
      <c r="BE62" s="22"/>
      <c r="BF62" s="34"/>
      <c r="BG62" s="35"/>
      <c r="BH62" s="114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6"/>
      <c r="DF62" s="59"/>
      <c r="DG62" s="59"/>
      <c r="DH62" s="59"/>
      <c r="DI62" s="59"/>
      <c r="DJ62" s="103" t="str">
        <f>IF(OR(COUNTIFS(K62,"*特許庁*")&gt;=1,COUNTIFS(K62,"*経済産業*")&gt;=1,COUNTIFS(K62,"*工業所有*")&gt;=1), ASC(E62)&amp;ASC(G62)&amp;"."&amp;ASC(I62)&amp;"_"&amp;K62,"")</f>
        <v/>
      </c>
      <c r="DK62" s="73" t="str">
        <f>IF(DJ62="*特許庁*",MAX(DK$30:DK62)+1,"")</f>
        <v/>
      </c>
      <c r="DL62" s="73"/>
      <c r="DM62" s="59"/>
      <c r="DN62" s="59"/>
      <c r="DO62" s="59"/>
      <c r="DP62" s="59"/>
      <c r="DQ62" s="59"/>
      <c r="DS62" s="62" t="s">
        <v>73</v>
      </c>
      <c r="DT62" s="62"/>
    </row>
    <row r="63" spans="4:124" ht="12" customHeight="1" x14ac:dyDescent="0.15">
      <c r="D63" s="1"/>
      <c r="E63" s="131"/>
      <c r="F63" s="132"/>
      <c r="G63" s="132"/>
      <c r="H63" s="132"/>
      <c r="I63" s="132"/>
      <c r="J63" s="132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6"/>
      <c r="BC63" s="22"/>
      <c r="BD63" s="22"/>
      <c r="BE63" s="22"/>
      <c r="BF63" s="34"/>
      <c r="BG63" s="35"/>
      <c r="BH63" s="167" t="s">
        <v>104</v>
      </c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40" t="s">
        <v>78</v>
      </c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81"/>
      <c r="DC63" s="81"/>
      <c r="DD63" s="81"/>
      <c r="DE63" s="82"/>
      <c r="DF63" s="59"/>
      <c r="DG63" s="59"/>
      <c r="DH63" s="59"/>
      <c r="DI63" s="59"/>
      <c r="DJ63" s="103"/>
      <c r="DK63" s="73" t="str">
        <f>IF(DJ63="*特許庁*",MAX(DK$30:DK63)+1,"")</f>
        <v/>
      </c>
      <c r="DL63" s="73"/>
      <c r="DM63" s="59"/>
      <c r="DN63" s="59"/>
      <c r="DO63" s="59"/>
      <c r="DP63" s="59"/>
      <c r="DQ63" s="59"/>
      <c r="DS63" s="62" t="s">
        <v>97</v>
      </c>
      <c r="DT63" s="62"/>
    </row>
    <row r="64" spans="4:124" ht="12" customHeight="1" x14ac:dyDescent="0.15">
      <c r="D64" s="1"/>
      <c r="E64" s="131"/>
      <c r="F64" s="132"/>
      <c r="G64" s="132"/>
      <c r="H64" s="132"/>
      <c r="I64" s="132"/>
      <c r="J64" s="132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6"/>
      <c r="BC64" s="22"/>
      <c r="BD64" s="22"/>
      <c r="BE64" s="22"/>
      <c r="BF64" s="22"/>
      <c r="BG64" s="1"/>
      <c r="BH64" s="104" t="s">
        <v>103</v>
      </c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5"/>
      <c r="BZ64" s="105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5"/>
      <c r="CM64" s="105"/>
      <c r="CN64" s="105"/>
      <c r="CO64" s="105"/>
      <c r="CP64" s="106"/>
      <c r="CQ64" s="124" t="s">
        <v>11</v>
      </c>
      <c r="CR64" s="124"/>
      <c r="CS64" s="124"/>
      <c r="CT64" s="126"/>
      <c r="CU64" s="126"/>
      <c r="CV64" s="126"/>
      <c r="CW64" s="124" t="s">
        <v>12</v>
      </c>
      <c r="CX64" s="124"/>
      <c r="CY64" s="124"/>
      <c r="CZ64" s="124"/>
      <c r="DA64" s="124"/>
      <c r="DB64" s="124"/>
      <c r="DC64" s="169" t="s">
        <v>13</v>
      </c>
      <c r="DD64" s="169"/>
      <c r="DE64" s="83"/>
      <c r="DF64" s="59"/>
      <c r="DG64" s="59"/>
      <c r="DH64" s="59"/>
      <c r="DI64" s="59"/>
      <c r="DJ64" s="103" t="str">
        <f>IF(OR(COUNTIFS(K64,"*特許庁*")&gt;=1,COUNTIFS(K64,"*経済産業*")&gt;=1,COUNTIFS(K64,"*工業所有*")&gt;=1), ASC(E64)&amp;ASC(G64)&amp;"."&amp;ASC(I64)&amp;"_"&amp;K64,"")</f>
        <v/>
      </c>
      <c r="DK64" s="73" t="str">
        <f>IF(DJ64="*特許庁*",MAX(DK$30:DK64)+1,"")</f>
        <v/>
      </c>
      <c r="DL64" s="73"/>
      <c r="DM64" s="59"/>
      <c r="DN64" s="59"/>
      <c r="DO64" s="59"/>
      <c r="DP64" s="59"/>
      <c r="DQ64" s="59"/>
      <c r="DS64" s="62" t="s">
        <v>74</v>
      </c>
      <c r="DT64" s="62"/>
    </row>
    <row r="65" spans="4:124" ht="12" customHeight="1" x14ac:dyDescent="0.15">
      <c r="D65" s="1"/>
      <c r="E65" s="131"/>
      <c r="F65" s="132"/>
      <c r="G65" s="132"/>
      <c r="H65" s="132"/>
      <c r="I65" s="132"/>
      <c r="J65" s="132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6"/>
      <c r="BC65" s="22"/>
      <c r="BD65" s="22"/>
      <c r="BE65" s="22"/>
      <c r="BF65" s="22"/>
      <c r="BG65" s="1"/>
      <c r="BH65" s="104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6"/>
      <c r="CQ65" s="125"/>
      <c r="CR65" s="125"/>
      <c r="CS65" s="125"/>
      <c r="CT65" s="127"/>
      <c r="CU65" s="127"/>
      <c r="CV65" s="127"/>
      <c r="CW65" s="125"/>
      <c r="CX65" s="125"/>
      <c r="CY65" s="125"/>
      <c r="CZ65" s="125"/>
      <c r="DA65" s="125"/>
      <c r="DB65" s="125"/>
      <c r="DC65" s="170"/>
      <c r="DD65" s="170"/>
      <c r="DE65" s="84"/>
      <c r="DF65" s="59"/>
      <c r="DG65" s="59"/>
      <c r="DH65" s="59"/>
      <c r="DI65" s="59"/>
      <c r="DJ65" s="103"/>
      <c r="DK65" s="73" t="str">
        <f>IF(DJ65="*特許庁*",MAX(DK$30:DK65)+1,"")</f>
        <v/>
      </c>
      <c r="DL65" s="73"/>
      <c r="DM65" s="59"/>
      <c r="DN65" s="59"/>
      <c r="DO65" s="59"/>
      <c r="DP65" s="59"/>
      <c r="DQ65" s="59"/>
      <c r="DS65" s="62" t="s">
        <v>98</v>
      </c>
      <c r="DT65" s="62"/>
    </row>
    <row r="66" spans="4:124" ht="12" customHeight="1" x14ac:dyDescent="0.15">
      <c r="D66" s="1"/>
      <c r="E66" s="131"/>
      <c r="F66" s="132"/>
      <c r="G66" s="132"/>
      <c r="H66" s="132"/>
      <c r="I66" s="132"/>
      <c r="J66" s="132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6"/>
      <c r="BC66" s="22"/>
      <c r="BD66" s="22"/>
      <c r="BE66" s="22"/>
      <c r="BF66" s="22"/>
      <c r="BG66" s="1"/>
      <c r="BH66" s="104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5"/>
      <c r="BZ66" s="105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5"/>
      <c r="CM66" s="105"/>
      <c r="CN66" s="105"/>
      <c r="CO66" s="105"/>
      <c r="CP66" s="106"/>
      <c r="CQ66" s="42" t="s">
        <v>24</v>
      </c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85"/>
      <c r="DC66" s="85"/>
      <c r="DD66" s="85"/>
      <c r="DE66" s="86"/>
      <c r="DF66" s="59"/>
      <c r="DG66" s="59"/>
      <c r="DH66" s="59"/>
      <c r="DI66" s="59"/>
      <c r="DJ66" s="103" t="str">
        <f>IF(OR(COUNTIFS(K66,"*特許庁*")&gt;=1,COUNTIFS(K66,"*経済産業*")&gt;=1,COUNTIFS(K66,"*工業所有*")&gt;=1), ASC(E66)&amp;ASC(G66)&amp;"."&amp;ASC(I66)&amp;"_"&amp;K66,"")</f>
        <v/>
      </c>
      <c r="DK66" s="73" t="str">
        <f>IF(DJ66="*特許庁*",MAX(DK$30:DK66)+1,"")</f>
        <v/>
      </c>
      <c r="DL66" s="73"/>
      <c r="DM66" s="59"/>
      <c r="DN66" s="59"/>
      <c r="DO66" s="59"/>
      <c r="DP66" s="59"/>
      <c r="DQ66" s="59"/>
      <c r="DS66" s="62" t="s">
        <v>75</v>
      </c>
      <c r="DT66" s="62"/>
    </row>
    <row r="67" spans="4:124" ht="12" customHeight="1" x14ac:dyDescent="0.15">
      <c r="D67" s="1"/>
      <c r="E67" s="131"/>
      <c r="F67" s="132"/>
      <c r="G67" s="132"/>
      <c r="H67" s="132"/>
      <c r="I67" s="132"/>
      <c r="J67" s="132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6"/>
      <c r="BC67" s="22"/>
      <c r="BD67" s="22"/>
      <c r="BE67" s="22"/>
      <c r="BF67" s="22"/>
      <c r="BG67" s="1"/>
      <c r="BH67" s="104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5"/>
      <c r="BZ67" s="105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5"/>
      <c r="CM67" s="105"/>
      <c r="CN67" s="105"/>
      <c r="CO67" s="105"/>
      <c r="CP67" s="106"/>
      <c r="CQ67" s="28"/>
      <c r="CR67" s="29"/>
      <c r="CS67" s="29"/>
      <c r="CT67" s="29"/>
      <c r="CU67" s="29"/>
      <c r="CV67" s="29"/>
      <c r="CW67" s="29"/>
      <c r="CX67" s="29"/>
      <c r="CY67" s="171" t="s">
        <v>102</v>
      </c>
      <c r="CZ67" s="171"/>
      <c r="DA67" s="124" t="s">
        <v>79</v>
      </c>
      <c r="DB67" s="124"/>
      <c r="DC67" s="62"/>
      <c r="DD67" s="87"/>
      <c r="DE67" s="83"/>
      <c r="DF67" s="59"/>
      <c r="DG67" s="59"/>
      <c r="DH67" s="59"/>
      <c r="DI67" s="59"/>
      <c r="DJ67" s="103"/>
      <c r="DK67" s="73" t="str">
        <f>IF(DJ67="*特許庁*",MAX(DK$30:DK67)+1,"")</f>
        <v/>
      </c>
      <c r="DL67" s="73"/>
      <c r="DM67" s="59"/>
      <c r="DN67" s="59"/>
      <c r="DO67" s="59"/>
      <c r="DP67" s="59"/>
      <c r="DQ67" s="59"/>
      <c r="DS67" s="62" t="s">
        <v>99</v>
      </c>
      <c r="DT67" s="62"/>
    </row>
    <row r="68" spans="4:124" ht="12" customHeight="1" x14ac:dyDescent="0.15">
      <c r="D68" s="1"/>
      <c r="E68" s="131"/>
      <c r="F68" s="132"/>
      <c r="G68" s="132"/>
      <c r="H68" s="132"/>
      <c r="I68" s="132"/>
      <c r="J68" s="132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6"/>
      <c r="BC68" s="22"/>
      <c r="BD68" s="22"/>
      <c r="BE68" s="22"/>
      <c r="BF68" s="22"/>
      <c r="BG68" s="1"/>
      <c r="BH68" s="104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5"/>
      <c r="BZ68" s="105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5"/>
      <c r="CM68" s="105"/>
      <c r="CN68" s="105"/>
      <c r="CO68" s="105"/>
      <c r="CP68" s="106"/>
      <c r="CQ68" s="30"/>
      <c r="CR68" s="31"/>
      <c r="CS68" s="31"/>
      <c r="CT68" s="31"/>
      <c r="CU68" s="31"/>
      <c r="CV68" s="31"/>
      <c r="CW68" s="31"/>
      <c r="CX68" s="31"/>
      <c r="CY68" s="172"/>
      <c r="CZ68" s="172"/>
      <c r="DA68" s="125"/>
      <c r="DB68" s="125"/>
      <c r="DC68" s="88"/>
      <c r="DD68" s="89"/>
      <c r="DE68" s="84"/>
      <c r="DF68" s="59"/>
      <c r="DG68" s="59"/>
      <c r="DH68" s="59"/>
      <c r="DI68" s="59"/>
      <c r="DJ68" s="103" t="str">
        <f>IF(OR(COUNTIFS(K68,"*特許庁*")&gt;=1,COUNTIFS(K68,"*経済産業*")&gt;=1,COUNTIFS(K68,"*工業所有*")&gt;=1), ASC(E68)&amp;ASC(G68)&amp;"."&amp;ASC(I68)&amp;"_"&amp;K68,"")</f>
        <v/>
      </c>
      <c r="DK68" s="73" t="str">
        <f>IF(DJ68="*特許庁*",MAX(DK$30:DK68)+1,"")</f>
        <v/>
      </c>
      <c r="DL68" s="73"/>
      <c r="DM68" s="59"/>
      <c r="DN68" s="59"/>
      <c r="DO68" s="59"/>
      <c r="DP68" s="59"/>
      <c r="DQ68" s="59"/>
      <c r="DS68" s="62" t="s">
        <v>76</v>
      </c>
      <c r="DT68" s="62"/>
    </row>
    <row r="69" spans="4:124" ht="12" customHeight="1" x14ac:dyDescent="0.15">
      <c r="D69" s="1"/>
      <c r="E69" s="131"/>
      <c r="F69" s="132"/>
      <c r="G69" s="132"/>
      <c r="H69" s="132"/>
      <c r="I69" s="132"/>
      <c r="J69" s="132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6"/>
      <c r="BC69" s="22"/>
      <c r="BD69" s="22"/>
      <c r="BE69" s="22"/>
      <c r="BF69" s="22"/>
      <c r="BG69" s="1"/>
      <c r="BH69" s="104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5"/>
      <c r="BZ69" s="105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5"/>
      <c r="CM69" s="105"/>
      <c r="CN69" s="105"/>
      <c r="CO69" s="105"/>
      <c r="CP69" s="106"/>
      <c r="CQ69" s="37" t="s">
        <v>80</v>
      </c>
      <c r="CR69" s="38"/>
      <c r="CS69" s="38"/>
      <c r="CT69" s="38"/>
      <c r="CU69" s="39"/>
      <c r="CV69" s="42" t="s">
        <v>81</v>
      </c>
      <c r="CW69" s="43"/>
      <c r="CX69" s="43"/>
      <c r="CY69" s="43"/>
      <c r="CZ69" s="43"/>
      <c r="DA69" s="43"/>
      <c r="DB69" s="85"/>
      <c r="DC69" s="85"/>
      <c r="DD69" s="85"/>
      <c r="DE69" s="86"/>
      <c r="DF69" s="59"/>
      <c r="DG69" s="59"/>
      <c r="DH69" s="59"/>
      <c r="DI69" s="59"/>
      <c r="DJ69" s="103"/>
      <c r="DK69" s="73" t="str">
        <f>IF(DJ69="*特許庁*",MAX(DK$30:DK69)+1,"")</f>
        <v/>
      </c>
      <c r="DL69" s="73"/>
      <c r="DM69" s="59"/>
      <c r="DN69" s="59"/>
      <c r="DO69" s="59"/>
      <c r="DP69" s="59"/>
      <c r="DQ69" s="59"/>
      <c r="DS69" s="62" t="s">
        <v>100</v>
      </c>
      <c r="DT69" s="62"/>
    </row>
    <row r="70" spans="4:124" ht="12" customHeight="1" x14ac:dyDescent="0.15">
      <c r="D70" s="1"/>
      <c r="E70" s="131"/>
      <c r="F70" s="132"/>
      <c r="G70" s="132"/>
      <c r="H70" s="132"/>
      <c r="I70" s="132"/>
      <c r="J70" s="132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6"/>
      <c r="BC70" s="22"/>
      <c r="BD70" s="22"/>
      <c r="BE70" s="22"/>
      <c r="BF70" s="22"/>
      <c r="BG70" s="1"/>
      <c r="BH70" s="104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5"/>
      <c r="BZ70" s="105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5"/>
      <c r="CM70" s="105"/>
      <c r="CN70" s="105"/>
      <c r="CO70" s="105"/>
      <c r="CP70" s="106"/>
      <c r="CQ70" s="173" t="s">
        <v>108</v>
      </c>
      <c r="CR70" s="124"/>
      <c r="CS70" s="124"/>
      <c r="CT70" s="124"/>
      <c r="CU70" s="174"/>
      <c r="CV70" s="32"/>
      <c r="CW70" s="124" t="s">
        <v>108</v>
      </c>
      <c r="CX70" s="124"/>
      <c r="CY70" s="124"/>
      <c r="CZ70" s="124"/>
      <c r="DA70" s="124"/>
      <c r="DB70" s="124"/>
      <c r="DC70" s="124"/>
      <c r="DD70" s="87"/>
      <c r="DE70" s="83"/>
      <c r="DF70" s="59"/>
      <c r="DG70" s="59"/>
      <c r="DH70" s="59"/>
      <c r="DI70" s="59"/>
      <c r="DJ70" s="103" t="str">
        <f>IF(OR(COUNTIFS(K70,"*特許庁*")&gt;=1,COUNTIFS(K70,"*経済産業*")&gt;=1,COUNTIFS(K70,"*工業所有*")&gt;=1), ASC(E70)&amp;ASC(G70)&amp;"."&amp;ASC(I70)&amp;"_"&amp;K70,"")</f>
        <v/>
      </c>
      <c r="DK70" s="73" t="str">
        <f>IF(DJ70="*特許庁*",MAX(DK$30:DK70)+1,"")</f>
        <v/>
      </c>
      <c r="DL70" s="73"/>
      <c r="DM70" s="59"/>
      <c r="DN70" s="59"/>
      <c r="DO70" s="59"/>
      <c r="DP70" s="59"/>
      <c r="DQ70" s="59"/>
      <c r="DS70" s="62" t="s">
        <v>77</v>
      </c>
      <c r="DT70" s="62"/>
    </row>
    <row r="71" spans="4:124" ht="12" customHeight="1" x14ac:dyDescent="0.15">
      <c r="D71" s="1"/>
      <c r="E71" s="131"/>
      <c r="F71" s="132"/>
      <c r="G71" s="132"/>
      <c r="H71" s="132"/>
      <c r="I71" s="132"/>
      <c r="J71" s="132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6"/>
      <c r="BC71" s="22"/>
      <c r="BD71" s="22"/>
      <c r="BE71" s="22"/>
      <c r="BF71" s="22"/>
      <c r="BG71" s="1"/>
      <c r="BH71" s="107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  <c r="BU71" s="108"/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9"/>
      <c r="CQ71" s="175"/>
      <c r="CR71" s="125"/>
      <c r="CS71" s="125"/>
      <c r="CT71" s="125"/>
      <c r="CU71" s="176"/>
      <c r="CV71" s="33"/>
      <c r="CW71" s="125"/>
      <c r="CX71" s="125"/>
      <c r="CY71" s="125"/>
      <c r="CZ71" s="125"/>
      <c r="DA71" s="125"/>
      <c r="DB71" s="125"/>
      <c r="DC71" s="125"/>
      <c r="DD71" s="89"/>
      <c r="DE71" s="84"/>
      <c r="DF71" s="59"/>
      <c r="DG71" s="59"/>
      <c r="DH71" s="59"/>
      <c r="DI71" s="59"/>
      <c r="DJ71" s="103"/>
      <c r="DK71" s="73" t="str">
        <f>IF(DJ71="*特許庁*",MAX(DK$30:DK71)+1,"")</f>
        <v/>
      </c>
      <c r="DL71" s="73"/>
      <c r="DM71" s="59"/>
      <c r="DN71" s="59"/>
      <c r="DO71" s="59"/>
      <c r="DP71" s="59"/>
      <c r="DQ71" s="59"/>
      <c r="DS71" s="65"/>
      <c r="DT71" s="62"/>
    </row>
    <row r="72" spans="4:124" ht="12" customHeight="1" x14ac:dyDescent="0.15">
      <c r="D72" s="1"/>
      <c r="E72" s="131"/>
      <c r="F72" s="132"/>
      <c r="G72" s="132"/>
      <c r="H72" s="132"/>
      <c r="I72" s="132"/>
      <c r="J72" s="132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6"/>
      <c r="BC72" s="22"/>
      <c r="BD72" s="22"/>
      <c r="BE72" s="22"/>
      <c r="BF72" s="22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59"/>
      <c r="DC72" s="90"/>
      <c r="DD72" s="59"/>
      <c r="DE72" s="59"/>
      <c r="DF72" s="59"/>
      <c r="DG72" s="59"/>
      <c r="DH72" s="59"/>
      <c r="DI72" s="59"/>
      <c r="DJ72" s="103" t="str">
        <f>IF(OR(COUNTIFS(K72,"*特許庁*")&gt;=1,COUNTIFS(K72,"*経済産業*")&gt;=1,COUNTIFS(K72,"*工業所有*")&gt;=1), ASC(E72)&amp;ASC(G72)&amp;"."&amp;ASC(I72)&amp;"_"&amp;K72,"")</f>
        <v/>
      </c>
      <c r="DK72" s="73"/>
      <c r="DL72" s="73"/>
      <c r="DM72" s="59"/>
      <c r="DN72" s="59"/>
      <c r="DO72" s="59"/>
      <c r="DP72" s="59"/>
      <c r="DQ72" s="59"/>
      <c r="DS72" s="65"/>
      <c r="DT72" s="62"/>
    </row>
    <row r="73" spans="4:124" ht="12" customHeight="1" x14ac:dyDescent="0.15">
      <c r="E73" s="133"/>
      <c r="F73" s="134"/>
      <c r="G73" s="134"/>
      <c r="H73" s="134"/>
      <c r="I73" s="134"/>
      <c r="J73" s="134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8"/>
      <c r="DJ73" s="103"/>
    </row>
    <row r="74" spans="4:124" ht="12" customHeight="1" x14ac:dyDescent="0.15">
      <c r="E74" s="50" t="s">
        <v>101</v>
      </c>
      <c r="F74" s="51"/>
      <c r="G74" s="51"/>
      <c r="H74" s="52"/>
      <c r="I74" s="27"/>
      <c r="J74" s="53" t="s">
        <v>111</v>
      </c>
      <c r="K74" s="22"/>
      <c r="L74" s="22"/>
      <c r="M74" s="22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DJ74" s="103" t="str">
        <f>IF(OR(COUNTIFS(K74,"*特許庁*")&gt;=1,COUNTIFS(K74,"*経済産業*")&gt;=1,COUNTIFS(K74,"*工業所有*")&gt;=1), ASC(E74)&amp;ASC(G74)&amp;"."&amp;ASC(I74)&amp;"_"&amp;K74,"")</f>
        <v/>
      </c>
    </row>
    <row r="75" spans="4:124" ht="12" customHeight="1" x14ac:dyDescent="0.15"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DJ75" s="103"/>
    </row>
  </sheetData>
  <mergeCells count="255">
    <mergeCell ref="E2:K3"/>
    <mergeCell ref="AN2:AQ3"/>
    <mergeCell ref="E4:K5"/>
    <mergeCell ref="AT5:BB6"/>
    <mergeCell ref="AB25:BB26"/>
    <mergeCell ref="E15:H15"/>
    <mergeCell ref="I15:J15"/>
    <mergeCell ref="U15:AN15"/>
    <mergeCell ref="AO15:AP16"/>
    <mergeCell ref="E16:H16"/>
    <mergeCell ref="I16:AN16"/>
    <mergeCell ref="AB6:AD6"/>
    <mergeCell ref="AT1:AV2"/>
    <mergeCell ref="AW1:BE2"/>
    <mergeCell ref="AE6:AF6"/>
    <mergeCell ref="AG6:AH6"/>
    <mergeCell ref="AI6:AJ6"/>
    <mergeCell ref="AM6:AN6"/>
    <mergeCell ref="AO6:AR6"/>
    <mergeCell ref="L2:AM3"/>
    <mergeCell ref="E8:H12"/>
    <mergeCell ref="AT7:BB9"/>
    <mergeCell ref="Z7:AR7"/>
    <mergeCell ref="I7:Y7"/>
    <mergeCell ref="BL4:BM5"/>
    <mergeCell ref="BN4:DE5"/>
    <mergeCell ref="AH13:AI14"/>
    <mergeCell ref="AJ13:AL14"/>
    <mergeCell ref="AM13:AR14"/>
    <mergeCell ref="Z8:AR12"/>
    <mergeCell ref="K15:N15"/>
    <mergeCell ref="P15:T15"/>
    <mergeCell ref="AQ15:AS16"/>
    <mergeCell ref="AT15:AT16"/>
    <mergeCell ref="AU15:AW16"/>
    <mergeCell ref="AX15:AX16"/>
    <mergeCell ref="AY15:BB16"/>
    <mergeCell ref="I8:Y12"/>
    <mergeCell ref="BL14:BM15"/>
    <mergeCell ref="BN14:DE15"/>
    <mergeCell ref="BL16:BM17"/>
    <mergeCell ref="BN16:DE17"/>
    <mergeCell ref="BH12:BI13"/>
    <mergeCell ref="BJ12:BK13"/>
    <mergeCell ref="BH14:BI15"/>
    <mergeCell ref="BJ14:BK15"/>
    <mergeCell ref="BH16:BI17"/>
    <mergeCell ref="AK6:AL6"/>
    <mergeCell ref="BH1:BP2"/>
    <mergeCell ref="BL3:BM3"/>
    <mergeCell ref="BN3:DE3"/>
    <mergeCell ref="DJ30:DJ31"/>
    <mergeCell ref="DJ32:DJ33"/>
    <mergeCell ref="BL18:BM19"/>
    <mergeCell ref="BN18:DE19"/>
    <mergeCell ref="BL6:BM7"/>
    <mergeCell ref="BN6:DE7"/>
    <mergeCell ref="BL8:BM9"/>
    <mergeCell ref="BN8:DE9"/>
    <mergeCell ref="BL10:BM11"/>
    <mergeCell ref="BN10:DE11"/>
    <mergeCell ref="BL12:BM13"/>
    <mergeCell ref="BN12:DE13"/>
    <mergeCell ref="BL26:BM27"/>
    <mergeCell ref="BN26:DE27"/>
    <mergeCell ref="BL28:BM29"/>
    <mergeCell ref="BN28:DE29"/>
    <mergeCell ref="BH30:DE30"/>
    <mergeCell ref="BH31:DE34"/>
    <mergeCell ref="BL20:BM21"/>
    <mergeCell ref="BN20:DE21"/>
    <mergeCell ref="BL22:BM23"/>
    <mergeCell ref="BN22:DE23"/>
    <mergeCell ref="BL24:BM25"/>
    <mergeCell ref="BN24:DE25"/>
    <mergeCell ref="N19:BB20"/>
    <mergeCell ref="AO23:AP23"/>
    <mergeCell ref="AQ23:BB23"/>
    <mergeCell ref="E25:H26"/>
    <mergeCell ref="I25:V26"/>
    <mergeCell ref="W25:AA26"/>
    <mergeCell ref="E17:H20"/>
    <mergeCell ref="I17:BB18"/>
    <mergeCell ref="E21:H22"/>
    <mergeCell ref="I19:M20"/>
    <mergeCell ref="BH26:BI27"/>
    <mergeCell ref="BJ26:BK27"/>
    <mergeCell ref="I29:J29"/>
    <mergeCell ref="K29:BB29"/>
    <mergeCell ref="I32:J33"/>
    <mergeCell ref="I21:L22"/>
    <mergeCell ref="M21:M22"/>
    <mergeCell ref="N21:S22"/>
    <mergeCell ref="I30:J31"/>
    <mergeCell ref="K30:BB31"/>
    <mergeCell ref="T21:T22"/>
    <mergeCell ref="U21:Z22"/>
    <mergeCell ref="AA21:AE22"/>
    <mergeCell ref="AF21:BB22"/>
    <mergeCell ref="K32:BB33"/>
    <mergeCell ref="K62:BB63"/>
    <mergeCell ref="K64:BB65"/>
    <mergeCell ref="K66:BB67"/>
    <mergeCell ref="K68:BB69"/>
    <mergeCell ref="K70:BB71"/>
    <mergeCell ref="I64:J65"/>
    <mergeCell ref="I66:J67"/>
    <mergeCell ref="I68:J69"/>
    <mergeCell ref="I70:J71"/>
    <mergeCell ref="I62:J63"/>
    <mergeCell ref="E52:F53"/>
    <mergeCell ref="G52:H53"/>
    <mergeCell ref="E54:F55"/>
    <mergeCell ref="G54:H55"/>
    <mergeCell ref="E56:F57"/>
    <mergeCell ref="G56:H57"/>
    <mergeCell ref="E58:F59"/>
    <mergeCell ref="G58:H59"/>
    <mergeCell ref="E60:F61"/>
    <mergeCell ref="G60:H61"/>
    <mergeCell ref="I56:J57"/>
    <mergeCell ref="I58:J59"/>
    <mergeCell ref="I60:J61"/>
    <mergeCell ref="K48:BB49"/>
    <mergeCell ref="K50:BB51"/>
    <mergeCell ref="K52:BB53"/>
    <mergeCell ref="K54:BB55"/>
    <mergeCell ref="K56:BB57"/>
    <mergeCell ref="K58:BB59"/>
    <mergeCell ref="K60:BB61"/>
    <mergeCell ref="DJ34:DJ35"/>
    <mergeCell ref="DJ40:DJ41"/>
    <mergeCell ref="DJ36:DJ37"/>
    <mergeCell ref="DJ38:DJ39"/>
    <mergeCell ref="DJ60:DJ61"/>
    <mergeCell ref="DJ52:DJ53"/>
    <mergeCell ref="DJ54:DJ55"/>
    <mergeCell ref="DJ56:DJ57"/>
    <mergeCell ref="DJ48:DJ49"/>
    <mergeCell ref="DJ50:DJ51"/>
    <mergeCell ref="K34:BB35"/>
    <mergeCell ref="I46:J47"/>
    <mergeCell ref="I48:J49"/>
    <mergeCell ref="I50:J51"/>
    <mergeCell ref="I52:J53"/>
    <mergeCell ref="I54:J55"/>
    <mergeCell ref="K36:BB37"/>
    <mergeCell ref="K38:BB39"/>
    <mergeCell ref="K40:BB41"/>
    <mergeCell ref="K42:BB43"/>
    <mergeCell ref="K44:BB45"/>
    <mergeCell ref="K46:BB47"/>
    <mergeCell ref="I42:J43"/>
    <mergeCell ref="I44:J45"/>
    <mergeCell ref="I36:J37"/>
    <mergeCell ref="I34:J35"/>
    <mergeCell ref="I38:J39"/>
    <mergeCell ref="I40:J41"/>
    <mergeCell ref="CW64:CY65"/>
    <mergeCell ref="BH63:CP63"/>
    <mergeCell ref="CZ64:DB65"/>
    <mergeCell ref="DC64:DD65"/>
    <mergeCell ref="CY67:CZ68"/>
    <mergeCell ref="DA67:DB68"/>
    <mergeCell ref="CQ70:CU71"/>
    <mergeCell ref="CW70:DC71"/>
    <mergeCell ref="DJ42:DJ43"/>
    <mergeCell ref="DJ44:DJ45"/>
    <mergeCell ref="DJ58:DJ59"/>
    <mergeCell ref="DJ46:DJ47"/>
    <mergeCell ref="E7:H7"/>
    <mergeCell ref="AT10:BB11"/>
    <mergeCell ref="X13:Z14"/>
    <mergeCell ref="V13:W14"/>
    <mergeCell ref="S13:U14"/>
    <mergeCell ref="Q13:R14"/>
    <mergeCell ref="N13:P14"/>
    <mergeCell ref="I13:M14"/>
    <mergeCell ref="E13:H14"/>
    <mergeCell ref="AA13:AB14"/>
    <mergeCell ref="AC13:AD14"/>
    <mergeCell ref="AE13:AG14"/>
    <mergeCell ref="G46:H47"/>
    <mergeCell ref="E48:F49"/>
    <mergeCell ref="G48:H49"/>
    <mergeCell ref="E50:F51"/>
    <mergeCell ref="G50:H51"/>
    <mergeCell ref="E32:F33"/>
    <mergeCell ref="G32:H33"/>
    <mergeCell ref="E34:F35"/>
    <mergeCell ref="G34:H35"/>
    <mergeCell ref="E36:F37"/>
    <mergeCell ref="G36:H37"/>
    <mergeCell ref="E38:F39"/>
    <mergeCell ref="G38:H39"/>
    <mergeCell ref="E40:F41"/>
    <mergeCell ref="G40:H41"/>
    <mergeCell ref="E72:F73"/>
    <mergeCell ref="G72:H73"/>
    <mergeCell ref="I72:J73"/>
    <mergeCell ref="K72:BB73"/>
    <mergeCell ref="E27:L28"/>
    <mergeCell ref="E29:F29"/>
    <mergeCell ref="G29:H29"/>
    <mergeCell ref="E30:F31"/>
    <mergeCell ref="G30:H31"/>
    <mergeCell ref="E62:F63"/>
    <mergeCell ref="G62:H63"/>
    <mergeCell ref="E64:F65"/>
    <mergeCell ref="G64:H65"/>
    <mergeCell ref="E66:F67"/>
    <mergeCell ref="G66:H67"/>
    <mergeCell ref="E68:F69"/>
    <mergeCell ref="G68:H69"/>
    <mergeCell ref="E70:F71"/>
    <mergeCell ref="G70:H71"/>
    <mergeCell ref="E42:F43"/>
    <mergeCell ref="G42:H43"/>
    <mergeCell ref="E44:F45"/>
    <mergeCell ref="G44:H45"/>
    <mergeCell ref="E46:F47"/>
    <mergeCell ref="BH3:BI3"/>
    <mergeCell ref="BJ3:BK3"/>
    <mergeCell ref="BH4:BI5"/>
    <mergeCell ref="BJ4:BK5"/>
    <mergeCell ref="BH6:BI7"/>
    <mergeCell ref="BJ6:BK7"/>
    <mergeCell ref="BH8:BI9"/>
    <mergeCell ref="BJ8:BK9"/>
    <mergeCell ref="BH10:BI11"/>
    <mergeCell ref="BJ10:BK11"/>
    <mergeCell ref="BH28:BI29"/>
    <mergeCell ref="BJ28:BK29"/>
    <mergeCell ref="DJ72:DJ73"/>
    <mergeCell ref="DJ74:DJ75"/>
    <mergeCell ref="BJ16:BK17"/>
    <mergeCell ref="BH18:BI19"/>
    <mergeCell ref="BJ18:BK19"/>
    <mergeCell ref="BH20:BI21"/>
    <mergeCell ref="BJ20:BK21"/>
    <mergeCell ref="BH22:BI23"/>
    <mergeCell ref="BJ22:BK23"/>
    <mergeCell ref="BH24:BI25"/>
    <mergeCell ref="BJ24:BK25"/>
    <mergeCell ref="DJ62:DJ63"/>
    <mergeCell ref="DJ64:DJ65"/>
    <mergeCell ref="DJ66:DJ67"/>
    <mergeCell ref="DJ68:DJ69"/>
    <mergeCell ref="DJ70:DJ71"/>
    <mergeCell ref="BH64:CP71"/>
    <mergeCell ref="BH45:DE62"/>
    <mergeCell ref="BH37:DE43"/>
    <mergeCell ref="CG36:CM36"/>
    <mergeCell ref="CQ64:CS65"/>
    <mergeCell ref="CT64:CV65"/>
  </mergeCells>
  <phoneticPr fontId="2"/>
  <conditionalFormatting sqref="I25:V26">
    <cfRule type="containsText" dxfId="5" priority="5" operator="containsText" text="該当の場合選択">
      <formula>NOT(ISERROR(SEARCH("該当の場合選択",I25)))</formula>
    </cfRule>
  </conditionalFormatting>
  <conditionalFormatting sqref="N19">
    <cfRule type="cellIs" dxfId="4" priority="6" operator="equal">
      <formula>"マンション・アパート名"</formula>
    </cfRule>
  </conditionalFormatting>
  <conditionalFormatting sqref="AB25">
    <cfRule type="containsText" dxfId="3" priority="4" operator="containsText" text="該当の場合選択">
      <formula>NOT(ISERROR(SEARCH("該当の場合選択",AB25)))</formula>
    </cfRule>
  </conditionalFormatting>
  <conditionalFormatting sqref="AF21:BB22">
    <cfRule type="cellIs" dxfId="2" priority="1" stopIfTrue="1" operator="greaterThanOrEqual">
      <formula>"@"</formula>
    </cfRule>
  </conditionalFormatting>
  <conditionalFormatting sqref="AM13:AR14">
    <cfRule type="containsText" dxfId="1" priority="2" operator="containsText" text="選択">
      <formula>NOT(ISERROR(SEARCH("選択",AM13)))</formula>
    </cfRule>
  </conditionalFormatting>
  <conditionalFormatting sqref="AT1:AV2">
    <cfRule type="containsText" dxfId="0" priority="3" operator="containsText" text="選択">
      <formula>NOT(ISERROR(SEARCH("選択",AT1)))</formula>
    </cfRule>
  </conditionalFormatting>
  <dataValidations count="12">
    <dataValidation type="list" allowBlank="1" sqref="I25:V26" xr:uid="{B719FC0C-CD58-46C0-AD3E-48D9063BE791}">
      <formula1>$DS$1:$DS$20</formula1>
    </dataValidation>
    <dataValidation type="list" allowBlank="1" showInputMessage="1" showErrorMessage="1" sqref="X13:Z14" xr:uid="{FC639AAF-E6AB-4D28-9660-4B21A6A88B56}">
      <formula1>"1,2,3,4,5,6,7,8,9,10,11,12,13,14,15,16,17,18,19,20,21,22,23,24,25,26,27,28,29,30,31,"</formula1>
    </dataValidation>
    <dataValidation type="list" allowBlank="1" showInputMessage="1" sqref="N13" xr:uid="{5CD60065-1DA3-4059-BD21-9C070F894CAF}">
      <formula1>"1,2,3,4,5,6,7,8,9,10,11,12,13,14,15,16,17,18,19,20,21,22,23,24,25,26,27,28,29,30,31,32,33,34,35,36,37,38,39,40,41,42,43,44,45,46,47,48,49,50,51,52,53,54,55,56,57,58,59,60,61,62,63"</formula1>
    </dataValidation>
    <dataValidation type="list" allowBlank="1" showInputMessage="1" showErrorMessage="1" sqref="S13:U14" xr:uid="{53047D54-3524-481C-A53A-8B741FBD2CEF}">
      <formula1>"1,2,3,4,5,6,7,8,9,10,11,12"</formula1>
    </dataValidation>
    <dataValidation type="list" allowBlank="1" showInputMessage="1" sqref="AM13" xr:uid="{B6A3918F-7294-43F6-9E58-310FF4EBCA1E}">
      <formula1>"男,女"</formula1>
    </dataValidation>
    <dataValidation type="list" allowBlank="1" showInputMessage="1" showErrorMessage="1" sqref="I13" xr:uid="{B2956599-7B08-4FE2-B04F-8B48C54665CE}">
      <formula1>"昭和,平成"</formula1>
    </dataValidation>
    <dataValidation type="list" allowBlank="1" showInputMessage="1" sqref="CQ70:CU71" xr:uid="{57AFFC1A-54EC-4355-9C00-62DFA26D5F3B}">
      <formula1>"※選択※,有,無"</formula1>
    </dataValidation>
    <dataValidation type="list" allowBlank="1" showInputMessage="1" showErrorMessage="1" sqref="CW70:DC71" xr:uid="{3E402235-272B-4340-A417-3D7EA3AAA8AF}">
      <formula1>"※選択※,有,無"</formula1>
    </dataValidation>
    <dataValidation type="list" allowBlank="1" sqref="AB25:BB26" xr:uid="{FEE69D66-FA48-4E15-A561-0D2F5C84BEC8}">
      <formula1>$DS$23:$DS$71</formula1>
    </dataValidation>
    <dataValidation type="list" allowBlank="1" sqref="AT1:AV2" xr:uid="{3BF97E1A-03F9-4AE8-A1C4-A38281912944}">
      <formula1>"選択,〇"</formula1>
    </dataValidation>
    <dataValidation type="list" allowBlank="1" showInputMessage="1" prompt="プルダウンより選択_x000a_" sqref="L2:AM3" xr:uid="{959980F7-17FB-4E6A-A874-5570F97E1698}">
      <formula1>$DR$24:$DR$47</formula1>
    </dataValidation>
    <dataValidation type="list" allowBlank="1" showInputMessage="1" showErrorMessage="1" sqref="E30:F73 BH4:BI29" xr:uid="{9E51CB81-3447-4EF8-B628-1D585D5E3008}">
      <formula1>"Ｓ,Ｈ,Ｒ"</formula1>
    </dataValidation>
  </dataValidations>
  <printOptions verticalCentered="1"/>
  <pageMargins left="0" right="0" top="0.37" bottom="0.2" header="0.41" footer="0.51"/>
  <pageSetup paperSize="9" scale="94" orientation="portrait" r:id="rId1"/>
  <headerFooter alignWithMargins="0"/>
  <colBreaks count="1" manualBreakCount="1">
    <brk id="5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記載例</vt:lpstr>
      <vt:lpstr>記載例!Criteria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2025-06-24T05:27:32Z</dcterms:created>
  <dcterms:modified xsi:type="dcterms:W3CDTF">2025-06-24T05:27:37Z</dcterms:modified>
</cp:coreProperties>
</file>