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2BC424F7-C361-4CBF-B749-DC59652A6F5F}" xr6:coauthVersionLast="47" xr6:coauthVersionMax="47" xr10:uidLastSave="{00000000-0000-0000-0000-000000000000}"/>
  <bookViews>
    <workbookView xWindow="-120" yWindow="-120" windowWidth="29040" windowHeight="15720" xr2:uid="{00000000-000D-0000-FFFF-FFFF00000000}"/>
  </bookViews>
  <sheets>
    <sheet name="記載例" sheetId="6" r:id="rId1"/>
  </sheets>
  <definedNames>
    <definedName name="_xlnm._FilterDatabase" localSheetId="0" hidden="1">記載例!$DJ$29:$DJ$72</definedName>
    <definedName name="_xlnm.Criteria" localSheetId="0">記載例!$DK$27</definedName>
    <definedName name="_xlnm.Print_Area" localSheetId="0">記載例!$A$1:$DF$72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3" i="6" l="1"/>
  <c r="DJ30" i="6" l="1"/>
  <c r="DK59" i="6" l="1"/>
  <c r="DK61" i="6"/>
  <c r="DK63" i="6"/>
  <c r="DK65" i="6"/>
  <c r="DK67" i="6"/>
  <c r="DK69" i="6"/>
  <c r="DK71" i="6"/>
  <c r="L4" i="6"/>
  <c r="DJ24" i="6" l="1"/>
  <c r="DJ25" i="6"/>
  <c r="DK6" i="6"/>
  <c r="DK7" i="6"/>
  <c r="DJ6" i="6"/>
  <c r="DJ7" i="6"/>
  <c r="DJ5" i="6"/>
  <c r="DJ44" i="6"/>
  <c r="DJ2" i="6"/>
  <c r="DK1" i="6"/>
  <c r="DJ1" i="6" s="1"/>
  <c r="DJ9" i="6"/>
  <c r="DJ42" i="6"/>
  <c r="DJ70" i="6"/>
  <c r="DK70" i="6" s="1"/>
  <c r="DJ68" i="6"/>
  <c r="DK68" i="6" s="1"/>
  <c r="DJ66" i="6"/>
  <c r="DK66" i="6" s="1"/>
  <c r="DJ64" i="6"/>
  <c r="DK64" i="6" s="1"/>
  <c r="DJ62" i="6"/>
  <c r="DK62" i="6" s="1"/>
  <c r="DJ60" i="6"/>
  <c r="DK60" i="6" s="1"/>
  <c r="DJ58" i="6"/>
  <c r="DK58" i="6" s="1"/>
  <c r="DJ56" i="6"/>
  <c r="DJ54" i="6"/>
  <c r="DJ52" i="6"/>
  <c r="DJ50" i="6"/>
  <c r="DJ48" i="6"/>
  <c r="DJ46" i="6"/>
  <c r="DJ40" i="6"/>
  <c r="DJ38" i="6"/>
  <c r="DJ36" i="6"/>
  <c r="DJ34" i="6"/>
  <c r="DJ32" i="6"/>
  <c r="DJ4" i="6"/>
  <c r="AE13" i="6" l="1"/>
  <c r="DL30" i="6" a="1"/>
  <c r="DL30" i="6" s="1"/>
  <c r="DL29" i="6" s="1"/>
  <c r="DK30" i="6" a="1"/>
  <c r="DK30" i="6" s="1"/>
  <c r="DK29" i="6" s="1"/>
  <c r="DM30" i="6" a="1"/>
  <c r="DM30" i="6" s="1"/>
  <c r="DM29" i="6" s="1"/>
  <c r="DL6" i="6"/>
  <c r="DL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<sst xmlns="http://schemas.openxmlformats.org/spreadsheetml/2006/main" count="230" uniqueCount="184">
  <si>
    <t>年</t>
    <rPh sb="0" eb="1">
      <t>ネン</t>
    </rPh>
    <phoneticPr fontId="2"/>
  </si>
  <si>
    <t>月</t>
    <rPh sb="0" eb="1">
      <t>ツキ</t>
    </rPh>
    <phoneticPr fontId="2"/>
  </si>
  <si>
    <t>日現在</t>
    <rPh sb="0" eb="1">
      <t>ニチ</t>
    </rPh>
    <rPh sb="1" eb="3">
      <t>ゲンザイ</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</si>
  <si>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</si>
  <si>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</si>
  <si>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</si>
  <si>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</si>
  <si>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</si>
  <si>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</si>
  <si>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</si>
  <si>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</si>
  <si>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約</t>
    <rPh sb="0" eb="1">
      <t>ヤク</t>
    </rPh>
    <phoneticPr fontId="2"/>
  </si>
  <si>
    <t>時間</t>
    <rPh sb="0" eb="2">
      <t>ジカン</t>
    </rPh>
    <phoneticPr fontId="2"/>
  </si>
  <si>
    <t>分</t>
    <rPh sb="0" eb="1">
      <t>フン</t>
    </rPh>
    <phoneticPr fontId="2"/>
  </si>
  <si>
    <t>免許・資格等</t>
    <rPh sb="0" eb="2">
      <t>メンキョ</t>
    </rPh>
    <rPh sb="3" eb="5">
      <t>シカク</t>
    </rPh>
    <rPh sb="5" eb="6">
      <t>ナド</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</si>
  <si>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</si>
  <si>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</si>
  <si>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</si>
  <si>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</si>
  <si>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</si>
  <si>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</si>
  <si>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</si>
  <si>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</si>
  <si>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</si>
  <si>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 xml:space="preserve"> 扶養家族(配偶者を除く）</t>
    <phoneticPr fontId="2"/>
  </si>
  <si>
    <t>月</t>
    <rPh sb="0" eb="1">
      <t>ガツ</t>
    </rPh>
    <phoneticPr fontId="2"/>
  </si>
  <si>
    <t>履 歴 書</t>
  </si>
  <si>
    <t>希望</t>
    <rPh sb="0" eb="2">
      <t>キボウ</t>
    </rPh>
    <phoneticPr fontId="2"/>
  </si>
  <si>
    <t>応募官職</t>
    <phoneticPr fontId="2"/>
  </si>
  <si>
    <t>令和</t>
    <rPh sb="0" eb="2">
      <t>レイワ</t>
    </rPh>
    <phoneticPr fontId="2"/>
  </si>
  <si>
    <t>性別</t>
    <rPh sb="0" eb="2">
      <t>セイベツ</t>
    </rPh>
    <phoneticPr fontId="2"/>
  </si>
  <si>
    <t>昭和</t>
    <rPh sb="0" eb="2">
      <t>ショウワ</t>
    </rPh>
    <phoneticPr fontId="2"/>
  </si>
  <si>
    <t>S</t>
    <phoneticPr fontId="2"/>
  </si>
  <si>
    <t>平成</t>
    <rPh sb="0" eb="2">
      <t>ヘイセイ</t>
    </rPh>
    <phoneticPr fontId="2"/>
  </si>
  <si>
    <t>H</t>
    <phoneticPr fontId="2"/>
  </si>
  <si>
    <t>ふりがな</t>
    <phoneticPr fontId="2"/>
  </si>
  <si>
    <t>現住所</t>
    <rPh sb="0" eb="3">
      <t>ゲンジュウショ</t>
    </rPh>
    <phoneticPr fontId="2"/>
  </si>
  <si>
    <t>郵便番号</t>
    <rPh sb="0" eb="2">
      <t>ユウビン</t>
    </rPh>
    <rPh sb="2" eb="4">
      <t>バンゴウ</t>
    </rPh>
    <phoneticPr fontId="2"/>
  </si>
  <si>
    <t>学歴・職歴（各別にまとめて書く）</t>
    <rPh sb="0" eb="2">
      <t>ガクレキ</t>
    </rPh>
    <rPh sb="3" eb="5">
      <t>ショクレキ</t>
    </rPh>
    <rPh sb="6" eb="7">
      <t>カク</t>
    </rPh>
    <rPh sb="7" eb="8">
      <t>ベツ</t>
    </rPh>
    <rPh sb="13" eb="14">
      <t>カ</t>
    </rPh>
    <phoneticPr fontId="2"/>
  </si>
  <si>
    <t>課室</t>
    <rPh sb="0" eb="2">
      <t>カシツ</t>
    </rPh>
    <phoneticPr fontId="2"/>
  </si>
  <si>
    <t>官職</t>
    <rPh sb="0" eb="2">
      <t>カンショク</t>
    </rPh>
    <phoneticPr fontId="2"/>
  </si>
  <si>
    <t>広報活動支援調査員</t>
  </si>
  <si>
    <t>秘書課</t>
    <rPh sb="0" eb="2">
      <t>ヒショ</t>
    </rPh>
    <phoneticPr fontId="25"/>
  </si>
  <si>
    <t>総務課</t>
    <rPh sb="0" eb="3">
      <t>ソウムカ</t>
    </rPh>
    <phoneticPr fontId="25"/>
  </si>
  <si>
    <t>情報技術統括室</t>
    <rPh sb="0" eb="2">
      <t>ジョウホウ</t>
    </rPh>
    <rPh sb="2" eb="4">
      <t>ギジュツ</t>
    </rPh>
    <rPh sb="4" eb="6">
      <t>トウカツ</t>
    </rPh>
    <rPh sb="6" eb="7">
      <t>シツ</t>
    </rPh>
    <phoneticPr fontId="25"/>
  </si>
  <si>
    <t>会計課</t>
    <rPh sb="0" eb="2">
      <t>カイケイ</t>
    </rPh>
    <rPh sb="2" eb="3">
      <t>カ</t>
    </rPh>
    <phoneticPr fontId="25"/>
  </si>
  <si>
    <t>企画調査課</t>
    <rPh sb="0" eb="2">
      <t>キカク</t>
    </rPh>
    <rPh sb="2" eb="4">
      <t>チョウサ</t>
    </rPh>
    <phoneticPr fontId="25"/>
  </si>
  <si>
    <t>普及支援課</t>
    <rPh sb="0" eb="2">
      <t>フキュウ</t>
    </rPh>
    <rPh sb="2" eb="4">
      <t>シエン</t>
    </rPh>
    <rPh sb="4" eb="5">
      <t>カ</t>
    </rPh>
    <phoneticPr fontId="25"/>
  </si>
  <si>
    <t>国際政策課</t>
    <rPh sb="0" eb="2">
      <t>コクサイ</t>
    </rPh>
    <rPh sb="2" eb="4">
      <t>セイサク</t>
    </rPh>
    <rPh sb="4" eb="5">
      <t>カ</t>
    </rPh>
    <phoneticPr fontId="25"/>
  </si>
  <si>
    <t>国際協力課</t>
    <rPh sb="4" eb="5">
      <t>カ</t>
    </rPh>
    <phoneticPr fontId="25"/>
  </si>
  <si>
    <t>審査業務課</t>
    <rPh sb="0" eb="2">
      <t>シンサ</t>
    </rPh>
    <rPh sb="2" eb="4">
      <t>ギョウム</t>
    </rPh>
    <rPh sb="4" eb="5">
      <t>カ</t>
    </rPh>
    <phoneticPr fontId="25"/>
  </si>
  <si>
    <t>方式審査室</t>
    <rPh sb="0" eb="5">
      <t>ホウシキシンサシツ</t>
    </rPh>
    <phoneticPr fontId="25"/>
  </si>
  <si>
    <t>登録室</t>
    <rPh sb="0" eb="2">
      <t>トウロク</t>
    </rPh>
    <rPh sb="2" eb="3">
      <t>シツ</t>
    </rPh>
    <phoneticPr fontId="25"/>
  </si>
  <si>
    <t>出願課</t>
    <rPh sb="0" eb="2">
      <t>シュツガン</t>
    </rPh>
    <rPh sb="2" eb="3">
      <t>カ</t>
    </rPh>
    <phoneticPr fontId="25"/>
  </si>
  <si>
    <t>国際出願室</t>
    <rPh sb="0" eb="2">
      <t>コクサイ</t>
    </rPh>
    <rPh sb="2" eb="4">
      <t>シュツガン</t>
    </rPh>
    <rPh sb="4" eb="5">
      <t>シツ</t>
    </rPh>
    <phoneticPr fontId="25"/>
  </si>
  <si>
    <t>国際意匠・商標出願室</t>
  </si>
  <si>
    <t>商標課</t>
    <rPh sb="0" eb="2">
      <t>ショウヒョウ</t>
    </rPh>
    <rPh sb="2" eb="3">
      <t>カ</t>
    </rPh>
    <phoneticPr fontId="25"/>
  </si>
  <si>
    <t>調整課</t>
    <rPh sb="0" eb="2">
      <t>チョウセイ</t>
    </rPh>
    <rPh sb="2" eb="3">
      <t>カ</t>
    </rPh>
    <phoneticPr fontId="25"/>
  </si>
  <si>
    <t>審査推進室</t>
    <rPh sb="0" eb="2">
      <t>シンサ</t>
    </rPh>
    <rPh sb="2" eb="5">
      <t>スイシンシツ</t>
    </rPh>
    <phoneticPr fontId="25"/>
  </si>
  <si>
    <t>意匠課</t>
    <rPh sb="0" eb="2">
      <t>イショウ</t>
    </rPh>
    <rPh sb="2" eb="3">
      <t>カ</t>
    </rPh>
    <phoneticPr fontId="25"/>
  </si>
  <si>
    <t>審判課</t>
    <rPh sb="0" eb="2">
      <t>シンパン</t>
    </rPh>
    <rPh sb="2" eb="3">
      <t>カ</t>
    </rPh>
    <phoneticPr fontId="25"/>
  </si>
  <si>
    <t>厚生管理事務職員</t>
  </si>
  <si>
    <t>特許審査情報管理補助職員（業務集計担当）</t>
  </si>
  <si>
    <t>特許審査情報管理補助職員（先行技術文献調査担当）</t>
  </si>
  <si>
    <t>上級システムアドバイザー補助職員</t>
  </si>
  <si>
    <t>ホームページ編集加工事務職員</t>
  </si>
  <si>
    <t>審判業務集計事務職員</t>
  </si>
  <si>
    <t>特許管理情報加工等事務職員</t>
  </si>
  <si>
    <t>外国産業財産権情報データ整備担当調査員</t>
  </si>
  <si>
    <t>方式審査調査員</t>
  </si>
  <si>
    <t>国際出願調査員</t>
  </si>
  <si>
    <t>商標審査調査員（指定商品等照合業務担当）</t>
  </si>
  <si>
    <t>資料分類調査員（商標）</t>
  </si>
  <si>
    <t>特許審査調査員（データベース整備支援担当）</t>
  </si>
  <si>
    <t>特許審査調査員（英語審査補助担当）</t>
  </si>
  <si>
    <t>特許審査調査員（上級審査品質管理補助担当）</t>
  </si>
  <si>
    <t>特許審査調査員（審査運用担当）</t>
  </si>
  <si>
    <t>意匠審査調査員</t>
  </si>
  <si>
    <t xml:space="preserve"> 通勤時間</t>
    <rPh sb="1" eb="3">
      <t>ツウキン</t>
    </rPh>
    <rPh sb="3" eb="5">
      <t>ジカン</t>
    </rPh>
    <phoneticPr fontId="2"/>
  </si>
  <si>
    <t>人</t>
    <rPh sb="0" eb="1">
      <t>ヒト</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</si>
  <si>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</si>
  <si>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</si>
  <si>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減免申請関連事務職員</t>
  </si>
  <si>
    <t>特許審査情報管理補助職員（審査調査支援担当）</t>
  </si>
  <si>
    <t>上級システムアドバイザー</t>
  </si>
  <si>
    <t>システム実検証補助職員</t>
  </si>
  <si>
    <t>商標審査業務集計事務職員</t>
  </si>
  <si>
    <t>意匠審査業務集計事務職員</t>
  </si>
  <si>
    <t>特許行政専門調査員</t>
  </si>
  <si>
    <t>海外情報発信支援調査員</t>
  </si>
  <si>
    <t>工業所有権調査員</t>
  </si>
  <si>
    <t>海外展開支援調査員</t>
  </si>
  <si>
    <t>法務調査員</t>
  </si>
  <si>
    <t>証明・閲覧調査員</t>
  </si>
  <si>
    <t>商標審査調査員</t>
  </si>
  <si>
    <t>商標審査調査員（審査品質管理補助担当）</t>
  </si>
  <si>
    <t>特許審査調査員</t>
  </si>
  <si>
    <t>特許審査調査員（先端技術審査支援担当）</t>
  </si>
  <si>
    <t>特許審査調査員（審査支援システム運用担当）</t>
  </si>
  <si>
    <t>特許審査調査員（審査品質管理補助担当）</t>
  </si>
  <si>
    <t>資料分類調査員（特許）</t>
  </si>
  <si>
    <t>記入注意</t>
  </si>
  <si>
    <t>0</t>
    <phoneticPr fontId="2"/>
  </si>
  <si>
    <t xml:space="preserve"> </t>
    <phoneticPr fontId="2"/>
  </si>
  <si>
    <t xml:space="preserve"> 本人希望記入欄（その他希望等があれば記入）</t>
    <rPh sb="1" eb="3">
      <t>ホンニン</t>
    </rPh>
    <rPh sb="3" eb="5">
      <t>キボウ</t>
    </rPh>
    <rPh sb="5" eb="8">
      <t>キニュウラン</t>
    </rPh>
    <phoneticPr fontId="2"/>
  </si>
  <si>
    <t>マンション・
アパート名</t>
    <rPh sb="11" eb="12">
      <t>メイ</t>
    </rPh>
    <phoneticPr fontId="2"/>
  </si>
  <si>
    <t>該当の場合選択</t>
    <rPh sb="0" eb="2">
      <t>ガイトウ</t>
    </rPh>
    <rPh sb="3" eb="5">
      <t>バアイ</t>
    </rPh>
    <rPh sb="5" eb="7">
      <t>センタク</t>
    </rPh>
    <phoneticPr fontId="2"/>
  </si>
  <si>
    <t>庁舎管理事務職員</t>
  </si>
  <si>
    <t>〇</t>
  </si>
  <si>
    <r>
      <t>※</t>
    </r>
    <r>
      <rPr>
        <b/>
        <u/>
        <sz val="10"/>
        <color rgb="FFFF0000"/>
        <rFont val="ＭＳ 明朝"/>
        <family val="1"/>
        <charset val="128"/>
      </rPr>
      <t>現在</t>
    </r>
    <r>
      <rPr>
        <sz val="10"/>
        <color rgb="FFFF0000"/>
        <rFont val="ＭＳ 明朝"/>
        <family val="1"/>
        <charset val="128"/>
      </rPr>
      <t>特許庁で勤務されている場合、現在の所属課室及び官職名を必ずご記載ください。</t>
    </r>
    <rPh sb="30" eb="31">
      <t>カナラ</t>
    </rPh>
    <phoneticPr fontId="2"/>
  </si>
  <si>
    <t>←ハローワーク紹介状がある場合「〇」</t>
    <rPh sb="7" eb="10">
      <t>ショウカイジョウ</t>
    </rPh>
    <rPh sb="13" eb="15">
      <t>バアイ</t>
    </rPh>
    <phoneticPr fontId="2"/>
  </si>
  <si>
    <t>年度は和暦、数字はアラビア文字、手書きの場合は文字は崩さず正確に書いてください。</t>
    <rPh sb="0" eb="2">
      <t>ネンド</t>
    </rPh>
    <rPh sb="3" eb="5">
      <t>ワレキ</t>
    </rPh>
    <rPh sb="16" eb="18">
      <t>テガ</t>
    </rPh>
    <rPh sb="20" eb="22">
      <t>バアイ</t>
    </rPh>
    <phoneticPr fontId="2"/>
  </si>
  <si>
    <t>【〇〇課】臨時事務補助職員（フルタイム）</t>
    <rPh sb="3" eb="4">
      <t>カ</t>
    </rPh>
    <rPh sb="5" eb="7">
      <t>リンジ</t>
    </rPh>
    <phoneticPr fontId="2"/>
  </si>
  <si>
    <t>【〇〇課】臨時事務補助職員（６時間勤務）</t>
    <rPh sb="3" eb="4">
      <t>カ</t>
    </rPh>
    <rPh sb="5" eb="7">
      <t>リンジ</t>
    </rPh>
    <rPh sb="17" eb="19">
      <t>キンム</t>
    </rPh>
    <phoneticPr fontId="2"/>
  </si>
  <si>
    <t>【〇〇課】臨時事務補助職員（短時間勤務）</t>
    <rPh sb="14" eb="17">
      <t>タンジカン</t>
    </rPh>
    <rPh sb="17" eb="19">
      <t>キンム</t>
    </rPh>
    <phoneticPr fontId="2"/>
  </si>
  <si>
    <t>【〇〇課】臨時事務補助職員（パートタイム）</t>
    <phoneticPr fontId="2" type="Hiragana"/>
  </si>
  <si>
    <t>【〇〇課】秘書職員</t>
    <phoneticPr fontId="2" type="Hiragana"/>
  </si>
  <si>
    <t>【〇〇課】育児休業等代替職員</t>
    <rPh sb="9" eb="10">
      <t>ナド</t>
    </rPh>
    <phoneticPr fontId="2"/>
  </si>
  <si>
    <t>審査請求手数料返還事務職員</t>
    <phoneticPr fontId="2" type="Hiragana"/>
  </si>
  <si>
    <t>中小企業等データ分析事務職員</t>
    <phoneticPr fontId="2" type="Hiragana"/>
  </si>
  <si>
    <t>国際出願事務補助職員</t>
    <phoneticPr fontId="2" type="Hiragana"/>
  </si>
  <si>
    <t>▼特許庁履歴</t>
    <rPh sb="1" eb="4">
      <t>とっきょちょう</t>
    </rPh>
    <rPh sb="4" eb="6">
      <t>りれき</t>
    </rPh>
    <phoneticPr fontId="2" type="Hiragana"/>
  </si>
  <si>
    <t>▼本省履歴</t>
    <rPh sb="1" eb="3">
      <t>ほんしょう</t>
    </rPh>
    <rPh sb="3" eb="5">
      <t>りれき</t>
    </rPh>
    <phoneticPr fontId="2" type="Hiragana"/>
  </si>
  <si>
    <t>▼工業所有権履歴</t>
    <rPh sb="1" eb="3">
      <t>こうぎょう</t>
    </rPh>
    <rPh sb="3" eb="6">
      <t>しょゆうけん</t>
    </rPh>
    <rPh sb="6" eb="8">
      <t>りれき</t>
    </rPh>
    <phoneticPr fontId="2" type="Hiragana"/>
  </si>
  <si>
    <t>特許</t>
    <phoneticPr fontId="2" type="Hiragana"/>
  </si>
  <si>
    <t>花子</t>
    <phoneticPr fontId="2" type="Hiragana"/>
  </si>
  <si>
    <t>昭和</t>
  </si>
  <si>
    <t>52</t>
  </si>
  <si>
    <t>1</t>
  </si>
  <si>
    <t>女</t>
  </si>
  <si>
    <t>とっきょ</t>
    <phoneticPr fontId="2" type="Hiragana"/>
  </si>
  <si>
    <t>はなこ</t>
    <phoneticPr fontId="2" type="Hiragana"/>
  </si>
  <si>
    <t>×</t>
    <phoneticPr fontId="2" type="Hiragana"/>
  </si>
  <si>
    <t>とうきょうとちよだくかすみがせき</t>
  </si>
  <si>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</si>
  <si>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</si>
  <si>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</si>
  <si>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</si>
  <si>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</si>
  <si>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</si>
  <si>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</si>
  <si>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</si>
  <si>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</si>
  <si>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</si>
  <si>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</si>
  <si>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</si>
  <si>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</si>
  <si>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</si>
  <si>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</si>
  <si>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</si>
  <si>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</si>
  <si>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趣味：海外旅行
特技：水泳、バスケ、ピアノ</t>
    <phoneticPr fontId="2" type="Hiragana"/>
  </si>
  <si>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type="Hiragana"/>
  </si>
  <si>
    <t>無</t>
  </si>
  <si>
    <t>有</t>
  </si>
  <si>
    <t>ＸＸ</t>
    <phoneticPr fontId="2" type="Hiragana"/>
  </si>
  <si>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</si>
  <si>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</si>
  <si>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１００－８９１５</t>
    <phoneticPr fontId="2"/>
  </si>
  <si>
    <t>03</t>
    <phoneticPr fontId="2"/>
  </si>
  <si>
    <t xml:space="preserve">- </t>
    <phoneticPr fontId="2"/>
  </si>
  <si>
    <t>0000</t>
    <phoneticPr fontId="2"/>
  </si>
  <si>
    <t>-</t>
    <phoneticPr fontId="2"/>
  </si>
  <si>
    <t>090</t>
    <phoneticPr fontId="2"/>
  </si>
  <si>
    <t>1234</t>
    <phoneticPr fontId="2"/>
  </si>
  <si>
    <t>4321</t>
    <phoneticPr fontId="2"/>
  </si>
  <si>
    <t>abcdXXXXXXXXXX@co.jp</t>
    <phoneticPr fontId="2"/>
  </si>
  <si>
    <t>免許・資格等</t>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</si>
  <si>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</si>
  <si>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</si>
  <si>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</si>
  <si>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</si>
  <si>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16</t>
    <phoneticPr fontId="2"/>
  </si>
  <si>
    <t>3</t>
    <phoneticPr fontId="2"/>
  </si>
  <si>
    <t>４</t>
    <phoneticPr fontId="2"/>
  </si>
  <si>
    <t>20</t>
    <phoneticPr fontId="2"/>
  </si>
  <si>
    <r>
      <t>　※</t>
    </r>
    <r>
      <rPr>
        <u/>
        <sz val="11"/>
        <color rgb="FFFF0000"/>
        <rFont val="ＭＳ Ｐゴシック"/>
        <family val="3"/>
        <charset val="128"/>
      </rPr>
      <t>元号</t>
    </r>
    <rPh sb="2" eb="4">
      <t>ゲンゴウ</t>
    </rPh>
    <phoneticPr fontId="2"/>
  </si>
  <si>
    <t>12</t>
    <phoneticPr fontId="2"/>
  </si>
  <si>
    <t>4</t>
    <phoneticPr fontId="2"/>
  </si>
  <si>
    <t>28</t>
    <phoneticPr fontId="2"/>
  </si>
  <si>
    <t>Ｒ</t>
  </si>
  <si>
    <t>2</t>
    <phoneticPr fontId="2"/>
  </si>
  <si>
    <t>７</t>
    <phoneticPr fontId="2" type="Hiragana"/>
  </si>
  <si>
    <t>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</si>
</sst>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10"/>
      <name val="ＭＳ 明朝"/>
      <family val="1"/>
      <charset val="128"/>
    </font>
    <font>
      <sz val="16"/>
      <name val="ＭＳ 明朝"/>
      <family val="1"/>
      <charset val="128"/>
    </font>
    <font>
      <sz val="12"/>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6"/>
      <color indexed="10"/>
      <name val="ＭＳ ゴシック"/>
      <family val="3"/>
      <charset val="128"/>
    </font>
    <font>
      <sz val="12"/>
      <color indexed="12"/>
      <name val="ＭＳ 明朝"/>
      <family val="1"/>
      <charset val="128"/>
    </font>
    <font>
      <sz val="10"/>
      <color indexed="12"/>
      <name val="ＭＳ ゴシック"/>
      <family val="3"/>
      <charset val="128"/>
    </font>
    <font>
      <sz val="10"/>
      <color indexed="8"/>
      <name val="ＭＳ ゴシック"/>
      <family val="3"/>
      <charset val="128"/>
    </font>
    <font>
      <sz val="12"/>
      <name val="ＭＳ 明朝"/>
      <family val="1"/>
      <charset val="128"/>
    </font>
    <font>
      <b/>
      <sz val="16"/>
      <color rgb="FFFF0000"/>
      <name val="ＭＳ ゴシック"/>
      <family val="3"/>
      <charset val="128"/>
    </font>
    <font>
      <sz val="10"/>
      <color theme="1"/>
      <name val="ＭＳ ゴシック"/>
      <family val="3"/>
      <charset val="128"/>
    </font>
    <font>
      <sz val="10"/>
      <color theme="1"/>
      <name val="ＭＳ 明朝"/>
      <family val="1"/>
      <charset val="128"/>
    </font>
    <font>
      <sz val="10"/>
      <color theme="0" tint="-0.34998626667073579"/>
      <name val="ＭＳ ゴシック"/>
      <family val="3"/>
      <charset val="128"/>
    </font>
    <font>
      <sz val="8"/>
      <color theme="0" tint="-0.34998626667073579"/>
      <name val="ＭＳ ゴシック"/>
      <family val="3"/>
      <charset val="128"/>
    </font>
    <font>
      <sz val="10"/>
      <color rgb="FFFF0000"/>
      <name val="ＭＳ ゴシック"/>
      <family val="3"/>
      <charset val="128"/>
    </font>
    <font>
      <sz val="12"/>
      <color theme="1"/>
      <name val="ＭＳ 明朝"/>
      <family val="1"/>
      <charset val="128"/>
    </font>
    <font>
      <sz val="6"/>
      <name val="ＭＳ Ｐゴシック"/>
      <family val="2"/>
      <charset val="128"/>
      <scheme val="minor"/>
    </font>
    <font>
      <sz val="10"/>
      <color rgb="FFFF0000"/>
      <name val="ＭＳ 明朝"/>
      <family val="1"/>
      <charset val="128"/>
    </font>
    <font>
      <sz val="7"/>
      <name val="ＭＳ ゴシック"/>
      <family val="3"/>
      <charset val="128"/>
    </font>
    <font>
      <sz val="9"/>
      <color rgb="FFFF0000"/>
      <name val="ＭＳ ゴシック"/>
      <family val="3"/>
      <charset val="128"/>
    </font>
    <font>
      <b/>
      <u/>
      <sz val="10"/>
      <color rgb="FFFF0000"/>
      <name val="ＭＳ 明朝"/>
      <family val="1"/>
      <charset val="128"/>
    </font>
    <font>
      <sz val="10"/>
      <color rgb="FFFF0000"/>
      <name val="ＭＳ Ｐゴシック"/>
      <family val="3"/>
      <charset val="128"/>
    </font>
    <font>
      <sz val="11"/>
      <color indexed="10"/>
      <name val="ＭＳ ゴシック"/>
      <family val="3"/>
      <charset val="128"/>
    </font>
    <font>
      <b/>
      <sz val="10"/>
      <color rgb="FF00B050"/>
      <name val="ＭＳ ゴシック"/>
      <family val="3"/>
      <charset val="128"/>
    </font>
    <font>
      <sz val="14"/>
      <color theme="0" tint="-0.34998626667073579"/>
      <name val="ＭＳ Ｐゴシック"/>
      <family val="3"/>
      <charset val="128"/>
    </font>
    <font>
      <sz val="8"/>
      <color theme="0" tint="-0.34998626667073579"/>
      <name val="ＭＳ Ｐゴシック"/>
      <family val="3"/>
      <charset val="128"/>
    </font>
    <font>
      <sz val="11"/>
      <color theme="0" tint="-0.34998626667073579"/>
      <name val="ＭＳ Ｐゴシック"/>
      <family val="3"/>
      <charset val="128"/>
    </font>
    <font>
      <sz val="11"/>
      <color rgb="FFFF0000"/>
      <name val="ＭＳ Ｐゴシック"/>
      <family val="3"/>
      <charset val="128"/>
    </font>
    <font>
      <sz val="8"/>
      <color theme="1"/>
      <name val="ＭＳ ゴシック"/>
      <family val="3"/>
      <charset val="128"/>
    </font>
    <font>
      <u/>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0">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theme="1"/>
      </right>
      <top style="hair">
        <color indexed="64"/>
      </top>
      <bottom/>
      <diagonal/>
    </border>
    <border>
      <left/>
      <right style="thin">
        <color theme="1"/>
      </right>
      <top/>
      <bottom style="hair">
        <color indexed="64"/>
      </bottom>
      <diagonal/>
    </border>
    <border>
      <left style="thin">
        <color theme="1"/>
      </left>
      <right/>
      <top style="thin">
        <color indexed="64"/>
      </top>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indexed="64"/>
      </left>
      <right/>
      <top style="thin">
        <color theme="1"/>
      </top>
      <bottom/>
      <diagonal/>
    </border>
    <border>
      <left/>
      <right style="hair">
        <color indexed="64"/>
      </right>
      <top style="thin">
        <color theme="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15">
    <xf numFmtId="0" fontId="0" fillId="0" borderId="0" xfId="0"/>
    <xf numFmtId="49" fontId="4" fillId="0" borderId="0" xfId="0" applyNumberFormat="1" applyFont="1" applyFill="1" applyAlignment="1">
      <alignment vertical="center"/>
    </xf>
    <xf numFmtId="0" fontId="21" fillId="0" borderId="0" xfId="0" applyNumberFormat="1" applyFont="1" applyFill="1" applyAlignment="1">
      <alignment vertical="center"/>
    </xf>
    <xf numFmtId="49" fontId="21" fillId="0" borderId="0" xfId="0" applyNumberFormat="1" applyFont="1" applyFill="1" applyAlignment="1">
      <alignment vertical="center"/>
    </xf>
    <xf numFmtId="49" fontId="4" fillId="0" borderId="0" xfId="0" applyNumberFormat="1" applyFont="1" applyFill="1" applyAlignment="1" applyProtection="1">
      <alignment vertical="center"/>
      <protection locked="0"/>
    </xf>
    <xf numFmtId="49" fontId="13" fillId="0" borderId="0" xfId="0" applyNumberFormat="1" applyFont="1" applyFill="1" applyAlignment="1" applyProtection="1">
      <alignment vertical="center"/>
      <protection locked="0"/>
    </xf>
    <xf numFmtId="49" fontId="4" fillId="0" borderId="0" xfId="0" applyNumberFormat="1" applyFont="1" applyFill="1" applyBorder="1" applyAlignment="1" applyProtection="1">
      <alignment vertical="center"/>
      <protection locked="0"/>
    </xf>
    <xf numFmtId="0" fontId="5" fillId="0" borderId="0" xfId="0" applyFont="1" applyFill="1" applyProtection="1">
      <protection locked="0"/>
    </xf>
    <xf numFmtId="49" fontId="23" fillId="0" borderId="0" xfId="0" applyNumberFormat="1" applyFont="1" applyFill="1" applyAlignment="1" applyProtection="1">
      <alignment vertical="center"/>
      <protection locked="0"/>
    </xf>
    <xf numFmtId="0" fontId="5" fillId="0" borderId="0" xfId="0" applyFont="1" applyFill="1" applyBorder="1" applyProtection="1">
      <protection locked="0"/>
    </xf>
    <xf numFmtId="49" fontId="4" fillId="0" borderId="2" xfId="0" applyNumberFormat="1" applyFont="1" applyFill="1" applyBorder="1" applyAlignment="1" applyProtection="1">
      <alignment vertical="center"/>
      <protection locked="0"/>
    </xf>
    <xf numFmtId="0" fontId="12" fillId="0" borderId="2" xfId="0" applyFont="1" applyBorder="1" applyAlignment="1" applyProtection="1">
      <alignment vertical="center" wrapText="1"/>
      <protection locked="0"/>
    </xf>
    <xf numFmtId="49" fontId="3" fillId="0" borderId="0" xfId="0" applyNumberFormat="1" applyFont="1" applyFill="1" applyAlignment="1" applyProtection="1">
      <alignment vertical="center"/>
      <protection locked="0"/>
    </xf>
    <xf numFmtId="49" fontId="3" fillId="0" borderId="0" xfId="0" applyNumberFormat="1" applyFont="1" applyFill="1" applyAlignment="1" applyProtection="1">
      <alignment horizontal="left" vertical="center"/>
      <protection locked="0"/>
    </xf>
    <xf numFmtId="49" fontId="4" fillId="0" borderId="8" xfId="0" applyNumberFormat="1" applyFont="1" applyFill="1" applyBorder="1" applyAlignment="1" applyProtection="1">
      <alignment vertical="center"/>
      <protection locked="0"/>
    </xf>
    <xf numFmtId="0" fontId="6" fillId="0" borderId="12"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49" fontId="11" fillId="0" borderId="0" xfId="0" applyNumberFormat="1" applyFont="1" applyFill="1" applyAlignment="1" applyProtection="1">
      <alignment horizontal="center" vertical="center"/>
      <protection locked="0"/>
    </xf>
    <xf numFmtId="49" fontId="4" fillId="0" borderId="15" xfId="0" applyNumberFormat="1" applyFont="1" applyFill="1" applyBorder="1" applyAlignment="1" applyProtection="1">
      <alignment vertical="center"/>
      <protection locked="0"/>
    </xf>
    <xf numFmtId="0" fontId="6" fillId="0" borderId="17"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8" xfId="0" applyFont="1" applyFill="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4" fillId="0" borderId="14" xfId="0" applyNumberFormat="1" applyFont="1" applyFill="1" applyBorder="1" applyAlignment="1" applyProtection="1">
      <alignment vertical="center"/>
      <protection locked="0"/>
    </xf>
    <xf numFmtId="0" fontId="0" fillId="0" borderId="0" xfId="0"/>
    <xf numFmtId="49" fontId="4" fillId="0" borderId="0" xfId="0" applyNumberFormat="1" applyFont="1" applyAlignment="1">
      <alignment vertical="center"/>
    </xf>
    <xf numFmtId="0" fontId="5" fillId="0" borderId="0" xfId="0" applyFont="1"/>
    <xf numFmtId="49" fontId="6" fillId="0" borderId="0" xfId="0" applyNumberFormat="1" applyFont="1" applyAlignment="1">
      <alignment vertical="center"/>
    </xf>
    <xf numFmtId="49" fontId="9" fillId="0" borderId="0" xfId="0" applyNumberFormat="1" applyFont="1" applyAlignment="1">
      <alignment horizontal="left" vertical="center"/>
    </xf>
    <xf numFmtId="49" fontId="7" fillId="0" borderId="0" xfId="0" applyNumberFormat="1" applyFont="1" applyAlignment="1">
      <alignment vertical="center"/>
    </xf>
    <xf numFmtId="49" fontId="4" fillId="0" borderId="0" xfId="0" applyNumberFormat="1" applyFont="1" applyAlignment="1">
      <alignment horizontal="left" vertical="center" wrapText="1"/>
    </xf>
    <xf numFmtId="49" fontId="22" fillId="0" borderId="0" xfId="0" applyNumberFormat="1" applyFont="1" applyAlignment="1">
      <alignment vertical="center"/>
    </xf>
    <xf numFmtId="49" fontId="4" fillId="0" borderId="4"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7" fillId="0" borderId="5" xfId="0" applyNumberFormat="1" applyFont="1" applyBorder="1" applyAlignment="1">
      <alignment horizontal="right" vertical="center"/>
    </xf>
    <xf numFmtId="49" fontId="7" fillId="0" borderId="0" xfId="0" applyNumberFormat="1" applyFont="1" applyAlignment="1">
      <alignment horizontal="right" vertical="center"/>
    </xf>
    <xf numFmtId="49" fontId="4" fillId="0" borderId="0" xfId="0" applyNumberFormat="1" applyFont="1" applyAlignment="1">
      <alignment horizontal="center" vertical="center"/>
    </xf>
    <xf numFmtId="49" fontId="7" fillId="0" borderId="6" xfId="0" applyNumberFormat="1" applyFont="1" applyBorder="1" applyAlignment="1">
      <alignment horizontal="right" vertical="center"/>
    </xf>
    <xf numFmtId="49" fontId="7" fillId="0" borderId="3" xfId="0" applyNumberFormat="1" applyFont="1" applyBorder="1" applyAlignment="1">
      <alignment horizontal="right" vertical="center"/>
    </xf>
    <xf numFmtId="49" fontId="4" fillId="0" borderId="3" xfId="0" applyNumberFormat="1" applyFont="1" applyBorder="1" applyAlignment="1">
      <alignment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14" fontId="22" fillId="0" borderId="0" xfId="0" applyNumberFormat="1" applyFont="1" applyAlignment="1">
      <alignment vertical="center"/>
    </xf>
    <xf numFmtId="0" fontId="0" fillId="0" borderId="0" xfId="0" applyBorder="1"/>
    <xf numFmtId="49" fontId="4" fillId="0" borderId="0" xfId="0" applyNumberFormat="1" applyFont="1" applyFill="1" applyBorder="1" applyAlignment="1">
      <alignment vertical="center"/>
    </xf>
    <xf numFmtId="0" fontId="5" fillId="0" borderId="0" xfId="0" applyFont="1" applyBorder="1"/>
    <xf numFmtId="49" fontId="4" fillId="3" borderId="9" xfId="0" applyNumberFormat="1" applyFont="1" applyFill="1" applyBorder="1"/>
    <xf numFmtId="49" fontId="4" fillId="3" borderId="10" xfId="0" applyNumberFormat="1" applyFont="1" applyFill="1" applyBorder="1"/>
    <xf numFmtId="49" fontId="4" fillId="3" borderId="11" xfId="0" applyNumberFormat="1" applyFont="1" applyFill="1" applyBorder="1"/>
    <xf numFmtId="49" fontId="4" fillId="3" borderId="5" xfId="0" applyNumberFormat="1" applyFont="1" applyFill="1" applyBorder="1" applyAlignment="1">
      <alignment horizontal="left"/>
    </xf>
    <xf numFmtId="49" fontId="4" fillId="3" borderId="0" xfId="0" applyNumberFormat="1" applyFont="1" applyFill="1" applyAlignment="1">
      <alignment horizontal="left"/>
    </xf>
    <xf numFmtId="49" fontId="4" fillId="3" borderId="4" xfId="0" applyNumberFormat="1" applyFont="1" applyFill="1" applyBorder="1" applyAlignment="1">
      <alignment horizontal="left"/>
    </xf>
    <xf numFmtId="49" fontId="4" fillId="3" borderId="9" xfId="0" applyNumberFormat="1" applyFont="1" applyFill="1" applyBorder="1" applyAlignment="1">
      <alignment horizontal="left"/>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22" fillId="0" borderId="0" xfId="0" applyNumberFormat="1" applyFont="1" applyAlignment="1">
      <alignment horizontal="right" vertical="top"/>
    </xf>
    <xf numFmtId="49" fontId="4" fillId="0" borderId="0" xfId="0" applyNumberFormat="1" applyFont="1" applyFill="1" applyAlignment="1" applyProtection="1">
      <alignment vertical="top"/>
      <protection locked="0"/>
    </xf>
    <xf numFmtId="49" fontId="26" fillId="0" borderId="0" xfId="0" applyNumberFormat="1" applyFont="1" applyAlignment="1" applyProtection="1">
      <alignment vertical="top"/>
      <protection locked="0"/>
    </xf>
    <xf numFmtId="49" fontId="7" fillId="0" borderId="0" xfId="0" applyNumberFormat="1" applyFont="1" applyAlignment="1" applyProtection="1">
      <alignment vertical="top"/>
      <protection locked="0"/>
    </xf>
    <xf numFmtId="49" fontId="4" fillId="0" borderId="0" xfId="0" applyNumberFormat="1" applyFont="1" applyAlignment="1" applyProtection="1">
      <alignment vertical="top"/>
      <protection locked="0"/>
    </xf>
    <xf numFmtId="0" fontId="5" fillId="0" borderId="0" xfId="0" applyFont="1" applyFill="1" applyAlignment="1" applyProtection="1">
      <alignment vertical="top"/>
      <protection locked="0"/>
    </xf>
    <xf numFmtId="49" fontId="21" fillId="0" borderId="0" xfId="0" applyNumberFormat="1" applyFont="1" applyFill="1" applyAlignment="1">
      <alignment vertical="top"/>
    </xf>
    <xf numFmtId="49" fontId="4" fillId="0" borderId="0" xfId="0" applyNumberFormat="1" applyFont="1" applyFill="1" applyAlignment="1">
      <alignment vertical="top"/>
    </xf>
    <xf numFmtId="49" fontId="4" fillId="4" borderId="6"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7" xfId="0" applyFill="1" applyBorder="1"/>
    <xf numFmtId="49" fontId="28" fillId="0" borderId="0" xfId="0" applyNumberFormat="1" applyFont="1" applyAlignment="1">
      <alignment vertical="center"/>
    </xf>
    <xf numFmtId="49" fontId="4" fillId="0" borderId="0" xfId="0" applyNumberFormat="1" applyFont="1" applyAlignment="1" applyProtection="1">
      <alignment vertical="center"/>
      <protection locked="0"/>
    </xf>
    <xf numFmtId="49" fontId="7" fillId="0" borderId="0" xfId="0" applyNumberFormat="1" applyFont="1" applyBorder="1" applyAlignment="1">
      <alignment vertical="center"/>
    </xf>
    <xf numFmtId="0" fontId="32" fillId="0" borderId="0" xfId="0" applyNumberFormat="1" applyFont="1" applyFill="1" applyAlignment="1" applyProtection="1">
      <alignment vertical="center"/>
      <protection locked="0"/>
    </xf>
    <xf numFmtId="49" fontId="10" fillId="0" borderId="0" xfId="0" applyNumberFormat="1" applyFont="1" applyAlignment="1">
      <alignment horizontal="center"/>
    </xf>
    <xf numFmtId="14" fontId="22" fillId="0" borderId="0" xfId="0" applyNumberFormat="1" applyFont="1" applyFill="1" applyAlignment="1">
      <alignment horizontal="left" vertical="top"/>
    </xf>
    <xf numFmtId="0" fontId="22" fillId="0" borderId="0" xfId="0" applyNumberFormat="1" applyFont="1" applyFill="1" applyAlignment="1">
      <alignment horizontal="right" vertical="top"/>
    </xf>
    <xf numFmtId="49" fontId="22" fillId="0" borderId="0" xfId="0" applyNumberFormat="1" applyFont="1" applyFill="1" applyAlignment="1">
      <alignment horizontal="right" vertical="top"/>
    </xf>
    <xf numFmtId="49" fontId="21" fillId="0" borderId="0" xfId="0" applyNumberFormat="1" applyFont="1" applyAlignment="1">
      <alignment vertical="center"/>
    </xf>
    <xf numFmtId="14" fontId="22" fillId="0" borderId="0" xfId="0" applyNumberFormat="1" applyFont="1" applyFill="1" applyAlignment="1">
      <alignment horizontal="right" vertical="top"/>
    </xf>
    <xf numFmtId="0" fontId="33" fillId="2" borderId="0" xfId="0" applyFont="1" applyFill="1" applyAlignment="1">
      <alignment vertical="center"/>
    </xf>
    <xf numFmtId="49" fontId="21" fillId="0" borderId="0" xfId="0" applyNumberFormat="1" applyFont="1" applyAlignment="1">
      <alignment vertical="top"/>
    </xf>
    <xf numFmtId="0" fontId="34" fillId="0" borderId="0" xfId="0" applyFont="1" applyAlignment="1">
      <alignment horizontal="left" vertical="top"/>
    </xf>
    <xf numFmtId="0" fontId="34" fillId="0" borderId="0" xfId="0" applyFont="1" applyAlignment="1">
      <alignment horizontal="right" vertical="top"/>
    </xf>
    <xf numFmtId="0" fontId="35" fillId="0" borderId="0" xfId="0" applyFont="1"/>
    <xf numFmtId="0" fontId="36" fillId="0" borderId="3" xfId="0" applyFont="1" applyBorder="1"/>
    <xf numFmtId="0" fontId="30" fillId="0" borderId="3" xfId="0" applyFont="1" applyBorder="1" applyAlignment="1">
      <alignment horizontal="left"/>
    </xf>
    <xf numFmtId="0" fontId="36" fillId="0" borderId="3" xfId="0" applyFont="1" applyBorder="1" applyAlignment="1">
      <alignment horizontal="center"/>
    </xf>
    <xf numFmtId="0" fontId="0" fillId="0" borderId="3" xfId="0" applyBorder="1"/>
    <xf numFmtId="49" fontId="10" fillId="0" borderId="0" xfId="0" applyNumberFormat="1" applyFont="1" applyAlignment="1">
      <alignment horizontal="left" vertical="top"/>
    </xf>
    <xf numFmtId="49" fontId="10" fillId="0" borderId="0" xfId="0" applyNumberFormat="1" applyFont="1" applyAlignment="1"/>
    <xf numFmtId="49" fontId="4" fillId="0" borderId="0" xfId="0" applyNumberFormat="1" applyFont="1" applyAlignment="1" applyProtection="1">
      <alignment vertical="center"/>
      <protection locked="0" hidden="1"/>
    </xf>
    <xf numFmtId="0" fontId="36" fillId="0" borderId="0" xfId="0" applyFont="1"/>
    <xf numFmtId="49" fontId="24" fillId="0" borderId="55" xfId="0" applyNumberFormat="1" applyFont="1" applyBorder="1" applyAlignment="1">
      <alignment horizontal="center" vertical="center" shrinkToFit="1"/>
    </xf>
    <xf numFmtId="49" fontId="24" fillId="0" borderId="58" xfId="0" applyNumberFormat="1" applyFont="1" applyBorder="1" applyAlignment="1">
      <alignment horizontal="center" vertical="center" shrinkToFit="1"/>
    </xf>
    <xf numFmtId="49" fontId="24" fillId="0" borderId="55" xfId="0" applyNumberFormat="1" applyFont="1" applyBorder="1" applyAlignment="1">
      <alignment horizontal="left" vertical="center" shrinkToFit="1"/>
    </xf>
    <xf numFmtId="49" fontId="24" fillId="0" borderId="56" xfId="0" applyNumberFormat="1" applyFont="1" applyBorder="1" applyAlignment="1">
      <alignment horizontal="left" vertical="center" shrinkToFit="1"/>
    </xf>
    <xf numFmtId="49" fontId="24" fillId="0" borderId="58" xfId="0" applyNumberFormat="1" applyFont="1" applyBorder="1" applyAlignment="1">
      <alignment horizontal="left" vertical="center" shrinkToFit="1"/>
    </xf>
    <xf numFmtId="49" fontId="24" fillId="0" borderId="59" xfId="0" applyNumberFormat="1" applyFont="1" applyBorder="1" applyAlignment="1">
      <alignment horizontal="left" vertical="center" shrinkToFit="1"/>
    </xf>
    <xf numFmtId="49" fontId="24" fillId="0" borderId="54" xfId="0" applyNumberFormat="1" applyFont="1" applyBorder="1" applyAlignment="1">
      <alignment horizontal="center" vertical="center" shrinkToFit="1"/>
    </xf>
    <xf numFmtId="49" fontId="24" fillId="0" borderId="57" xfId="0" applyNumberFormat="1" applyFont="1" applyBorder="1" applyAlignment="1">
      <alignment horizontal="center" vertical="center" shrinkToFit="1"/>
    </xf>
    <xf numFmtId="49" fontId="10" fillId="0" borderId="10" xfId="0" applyNumberFormat="1" applyFont="1" applyBorder="1" applyAlignment="1" applyProtection="1">
      <alignment horizontal="center"/>
      <protection locked="0" hidden="1"/>
    </xf>
    <xf numFmtId="49" fontId="10" fillId="0" borderId="0" xfId="0" applyNumberFormat="1" applyFont="1" applyAlignment="1" applyProtection="1">
      <alignment horizontal="center"/>
      <protection locked="0" hidden="1"/>
    </xf>
    <xf numFmtId="49" fontId="37" fillId="3" borderId="35" xfId="0" applyNumberFormat="1" applyFont="1" applyFill="1" applyBorder="1" applyAlignment="1" applyProtection="1">
      <alignment horizontal="center"/>
      <protection locked="0"/>
    </xf>
    <xf numFmtId="49" fontId="37" fillId="3" borderId="36" xfId="0" applyNumberFormat="1" applyFont="1" applyFill="1" applyBorder="1" applyAlignment="1" applyProtection="1">
      <alignment horizontal="center"/>
      <protection locked="0"/>
    </xf>
    <xf numFmtId="49" fontId="19" fillId="3" borderId="36" xfId="0" applyNumberFormat="1" applyFont="1" applyFill="1" applyBorder="1" applyAlignment="1" applyProtection="1">
      <alignment horizontal="center"/>
      <protection locked="0"/>
    </xf>
    <xf numFmtId="49" fontId="24" fillId="0" borderId="56" xfId="0" applyNumberFormat="1" applyFont="1" applyBorder="1" applyAlignment="1">
      <alignment horizontal="center" vertical="center" shrinkToFit="1"/>
    </xf>
    <xf numFmtId="49" fontId="17" fillId="5" borderId="10" xfId="0" applyNumberFormat="1" applyFont="1" applyFill="1" applyBorder="1" applyAlignment="1" applyProtection="1">
      <alignment vertical="center"/>
      <protection locked="0"/>
    </xf>
    <xf numFmtId="49" fontId="17" fillId="5" borderId="3" xfId="0" applyNumberFormat="1" applyFont="1" applyFill="1" applyBorder="1" applyAlignment="1" applyProtection="1">
      <alignment vertical="center"/>
      <protection locked="0"/>
    </xf>
    <xf numFmtId="49" fontId="17" fillId="0" borderId="31"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3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9"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protection locked="0"/>
    </xf>
    <xf numFmtId="49" fontId="4" fillId="3" borderId="9" xfId="0" applyNumberFormat="1" applyFont="1" applyFill="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24" fillId="0" borderId="50" xfId="0" applyNumberFormat="1" applyFont="1" applyBorder="1" applyAlignment="1">
      <alignment horizontal="center" vertical="center" shrinkToFit="1"/>
    </xf>
    <xf numFmtId="49" fontId="24" fillId="0" borderId="51" xfId="0" applyNumberFormat="1" applyFont="1" applyBorder="1" applyAlignment="1">
      <alignment horizontal="center" vertical="center" shrinkToFit="1"/>
    </xf>
    <xf numFmtId="49" fontId="24" fillId="0" borderId="22" xfId="0" applyNumberFormat="1" applyFont="1" applyBorder="1" applyAlignment="1">
      <alignment horizontal="center" vertical="center" shrinkToFit="1"/>
    </xf>
    <xf numFmtId="49" fontId="24" fillId="0" borderId="16" xfId="0" applyNumberFormat="1" applyFont="1" applyBorder="1" applyAlignment="1">
      <alignment horizontal="center" vertical="center" shrinkToFit="1"/>
    </xf>
    <xf numFmtId="49" fontId="24" fillId="0" borderId="23" xfId="0" applyNumberFormat="1" applyFont="1" applyBorder="1" applyAlignment="1">
      <alignment horizontal="center" vertical="center" shrinkToFit="1"/>
    </xf>
    <xf numFmtId="49" fontId="24" fillId="0" borderId="19" xfId="0" applyNumberFormat="1" applyFont="1" applyBorder="1" applyAlignment="1">
      <alignment horizontal="center" vertical="center" shrinkToFit="1"/>
    </xf>
    <xf numFmtId="49" fontId="17" fillId="0" borderId="34" xfId="0" applyNumberFormat="1" applyFont="1" applyBorder="1" applyAlignment="1" applyProtection="1">
      <alignment horizontal="center" vertical="center"/>
      <protection locked="0"/>
    </xf>
    <xf numFmtId="49" fontId="17" fillId="0" borderId="33" xfId="0" applyNumberFormat="1" applyFont="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0"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7" fillId="0" borderId="26" xfId="0" applyNumberFormat="1" applyFont="1" applyFill="1" applyBorder="1" applyAlignment="1" applyProtection="1">
      <alignment horizontal="center" justifyLastLine="1"/>
      <protection locked="0"/>
    </xf>
    <xf numFmtId="0" fontId="7" fillId="0" borderId="1" xfId="0" applyNumberFormat="1" applyFont="1" applyFill="1" applyBorder="1" applyAlignment="1" applyProtection="1">
      <alignment horizontal="center" justifyLastLine="1"/>
      <protection locked="0"/>
    </xf>
    <xf numFmtId="0" fontId="7" fillId="0" borderId="27" xfId="0" applyNumberFormat="1" applyFont="1" applyFill="1" applyBorder="1" applyAlignment="1" applyProtection="1">
      <alignment horizontal="center" justifyLastLine="1"/>
      <protection locked="0"/>
    </xf>
    <xf numFmtId="0" fontId="7" fillId="0" borderId="24" xfId="0" applyNumberFormat="1" applyFont="1" applyFill="1" applyBorder="1" applyAlignment="1" applyProtection="1">
      <alignment horizontal="center" justifyLastLine="1"/>
      <protection locked="0"/>
    </xf>
    <xf numFmtId="0" fontId="7" fillId="0" borderId="25" xfId="0" applyNumberFormat="1" applyFont="1" applyFill="1" applyBorder="1" applyAlignment="1" applyProtection="1">
      <alignment horizontal="center" justifyLastLine="1"/>
      <protection locked="0"/>
    </xf>
    <xf numFmtId="49" fontId="4" fillId="3" borderId="24"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27" xfId="0" applyNumberFormat="1"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49" fontId="4" fillId="0" borderId="10"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49" fontId="16" fillId="3" borderId="10" xfId="0" applyNumberFormat="1" applyFont="1" applyFill="1" applyBorder="1" applyAlignment="1" applyProtection="1">
      <alignment horizontal="center" vertical="center"/>
      <protection locked="0"/>
    </xf>
    <xf numFmtId="49" fontId="16" fillId="3" borderId="6" xfId="0" applyNumberFormat="1" applyFont="1" applyFill="1" applyBorder="1" applyAlignment="1" applyProtection="1">
      <alignment horizontal="center" vertical="center"/>
      <protection locked="0"/>
    </xf>
    <xf numFmtId="49" fontId="16" fillId="3" borderId="3" xfId="0" applyNumberFormat="1" applyFont="1" applyFill="1" applyBorder="1" applyAlignment="1" applyProtection="1">
      <alignment horizontal="center" vertical="center"/>
      <protection locked="0"/>
    </xf>
    <xf numFmtId="0" fontId="7" fillId="0" borderId="10"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3" borderId="34" xfId="0" applyNumberFormat="1" applyFont="1" applyFill="1" applyBorder="1" applyAlignment="1" applyProtection="1">
      <alignment horizontal="center" vertical="center"/>
      <protection locked="0"/>
    </xf>
    <xf numFmtId="49" fontId="4" fillId="3" borderId="33" xfId="0" applyNumberFormat="1" applyFont="1" applyFill="1" applyBorder="1" applyAlignment="1" applyProtection="1">
      <alignment horizontal="center" vertical="center"/>
      <protection locked="0"/>
    </xf>
    <xf numFmtId="49" fontId="4" fillId="0" borderId="31"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3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8" fillId="0" borderId="20" xfId="0" applyNumberFormat="1" applyFont="1" applyFill="1" applyBorder="1" applyAlignment="1" applyProtection="1">
      <alignment horizontal="center" vertical="center" justifyLastLine="1"/>
      <protection locked="0"/>
    </xf>
    <xf numFmtId="49" fontId="8" fillId="0" borderId="12" xfId="0" applyNumberFormat="1" applyFont="1" applyFill="1" applyBorder="1" applyAlignment="1" applyProtection="1">
      <alignment horizontal="center" vertical="center" justifyLastLine="1"/>
      <protection locked="0"/>
    </xf>
    <xf numFmtId="49" fontId="8" fillId="0" borderId="13" xfId="0" applyNumberFormat="1" applyFont="1" applyFill="1" applyBorder="1" applyAlignment="1" applyProtection="1">
      <alignment horizontal="center" vertical="center" justifyLastLine="1"/>
      <protection locked="0"/>
    </xf>
    <xf numFmtId="49" fontId="8" fillId="0" borderId="17" xfId="0" applyNumberFormat="1" applyFont="1" applyFill="1" applyBorder="1" applyAlignment="1" applyProtection="1">
      <alignment horizontal="center" vertical="center" justifyLastLine="1"/>
      <protection locked="0"/>
    </xf>
    <xf numFmtId="49" fontId="8" fillId="0" borderId="0" xfId="0" applyNumberFormat="1" applyFont="1" applyFill="1" applyBorder="1" applyAlignment="1" applyProtection="1">
      <alignment horizontal="center" vertical="center" justifyLastLine="1"/>
      <protection locked="0"/>
    </xf>
    <xf numFmtId="49" fontId="8" fillId="0" borderId="4" xfId="0" applyNumberFormat="1" applyFont="1" applyFill="1" applyBorder="1" applyAlignment="1" applyProtection="1">
      <alignment horizontal="center" vertical="center" justifyLastLine="1"/>
      <protection locked="0"/>
    </xf>
    <xf numFmtId="49" fontId="8" fillId="0" borderId="32" xfId="0" applyNumberFormat="1" applyFont="1" applyFill="1" applyBorder="1" applyAlignment="1" applyProtection="1">
      <alignment horizontal="center" vertical="center" justifyLastLine="1"/>
      <protection locked="0"/>
    </xf>
    <xf numFmtId="49" fontId="8" fillId="0" borderId="3" xfId="0" applyNumberFormat="1" applyFont="1" applyFill="1" applyBorder="1" applyAlignment="1" applyProtection="1">
      <alignment horizontal="center" vertical="center" justifyLastLine="1"/>
      <protection locked="0"/>
    </xf>
    <xf numFmtId="49" fontId="8" fillId="0" borderId="7" xfId="0" applyNumberFormat="1" applyFont="1" applyFill="1" applyBorder="1" applyAlignment="1" applyProtection="1">
      <alignment horizontal="center" vertical="center" justifyLastLine="1"/>
      <protection locked="0"/>
    </xf>
    <xf numFmtId="0" fontId="34" fillId="0" borderId="0" xfId="0" applyFont="1" applyAlignment="1">
      <alignment horizontal="left" vertical="top"/>
    </xf>
    <xf numFmtId="49" fontId="4" fillId="0" borderId="5" xfId="0" applyNumberFormat="1" applyFont="1" applyBorder="1" applyAlignment="1">
      <alignment horizontal="center" wrapText="1"/>
    </xf>
    <xf numFmtId="49" fontId="4" fillId="0" borderId="0" xfId="0" applyNumberFormat="1" applyFont="1" applyBorder="1" applyAlignment="1">
      <alignment horizontal="center" wrapText="1"/>
    </xf>
    <xf numFmtId="49" fontId="4" fillId="0" borderId="4" xfId="0" applyNumberFormat="1" applyFont="1" applyBorder="1" applyAlignment="1">
      <alignment horizontal="center" wrapText="1"/>
    </xf>
    <xf numFmtId="49" fontId="4" fillId="0" borderId="6"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7" xfId="0" applyNumberFormat="1" applyFont="1" applyBorder="1" applyAlignment="1">
      <alignment horizontal="center" wrapText="1"/>
    </xf>
    <xf numFmtId="49" fontId="4" fillId="0" borderId="5" xfId="0" applyNumberFormat="1" applyFont="1" applyBorder="1" applyAlignment="1">
      <alignment horizontal="left" vertical="top" wrapText="1"/>
    </xf>
    <xf numFmtId="49" fontId="4" fillId="0" borderId="0" xfId="0" applyNumberFormat="1" applyFont="1" applyAlignment="1">
      <alignment horizontal="left" vertical="top"/>
    </xf>
    <xf numFmtId="49" fontId="4" fillId="0" borderId="4" xfId="0" applyNumberFormat="1" applyFont="1" applyBorder="1" applyAlignment="1">
      <alignment horizontal="left" vertical="top"/>
    </xf>
    <xf numFmtId="49" fontId="4" fillId="0" borderId="5" xfId="0" applyNumberFormat="1" applyFont="1" applyBorder="1" applyAlignment="1">
      <alignment horizontal="left" vertical="top"/>
    </xf>
    <xf numFmtId="49" fontId="4" fillId="0" borderId="6" xfId="0" applyNumberFormat="1" applyFont="1" applyBorder="1" applyAlignment="1">
      <alignment horizontal="left" vertical="top"/>
    </xf>
    <xf numFmtId="49" fontId="4" fillId="0" borderId="3" xfId="0" applyNumberFormat="1" applyFont="1" applyBorder="1" applyAlignment="1">
      <alignment horizontal="left" vertical="top"/>
    </xf>
    <xf numFmtId="49" fontId="4" fillId="0" borderId="7" xfId="0" applyNumberFormat="1" applyFont="1" applyBorder="1" applyAlignment="1">
      <alignment horizontal="left" vertical="top"/>
    </xf>
    <xf numFmtId="49" fontId="17" fillId="0" borderId="5" xfId="0" applyNumberFormat="1" applyFont="1" applyBorder="1" applyAlignment="1">
      <alignment horizontal="left" vertical="center" wrapText="1"/>
    </xf>
    <xf numFmtId="49" fontId="17" fillId="0" borderId="0" xfId="0" applyNumberFormat="1" applyFont="1" applyAlignment="1">
      <alignment horizontal="left" vertical="center" wrapText="1"/>
    </xf>
    <xf numFmtId="49" fontId="17" fillId="0" borderId="4" xfId="0" applyNumberFormat="1" applyFont="1" applyBorder="1" applyAlignment="1">
      <alignment horizontal="left" vertical="center" wrapText="1"/>
    </xf>
    <xf numFmtId="49" fontId="17" fillId="0" borderId="6"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49" fontId="4" fillId="3" borderId="10"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15" fillId="0" borderId="0" xfId="0" applyNumberFormat="1" applyFont="1" applyAlignment="1">
      <alignment horizontal="center" vertical="center"/>
    </xf>
    <xf numFmtId="49" fontId="15" fillId="0" borderId="3" xfId="0" applyNumberFormat="1" applyFont="1" applyBorder="1" applyAlignment="1">
      <alignment horizontal="center" vertical="center"/>
    </xf>
    <xf numFmtId="49" fontId="4" fillId="3" borderId="9" xfId="0" applyNumberFormat="1" applyFont="1" applyFill="1" applyBorder="1" applyAlignment="1">
      <alignment horizontal="left" wrapText="1"/>
    </xf>
    <xf numFmtId="49" fontId="4" fillId="3" borderId="10" xfId="0" applyNumberFormat="1" applyFont="1" applyFill="1" applyBorder="1" applyAlignment="1">
      <alignment horizontal="left" wrapText="1"/>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20" fillId="0" borderId="0" xfId="0" applyNumberFormat="1" applyFont="1" applyAlignment="1">
      <alignment horizontal="center" vertical="center"/>
    </xf>
    <xf numFmtId="49" fontId="20"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17" fillId="0" borderId="55" xfId="0" applyNumberFormat="1" applyFont="1" applyBorder="1" applyAlignment="1">
      <alignment horizontal="center" vertical="center" shrinkToFit="1"/>
    </xf>
    <xf numFmtId="49" fontId="17" fillId="0" borderId="56" xfId="0" applyNumberFormat="1" applyFont="1" applyBorder="1" applyAlignment="1">
      <alignment horizontal="center" vertical="center" shrinkToFit="1"/>
    </xf>
    <xf numFmtId="49" fontId="17" fillId="0" borderId="55" xfId="0" applyNumberFormat="1" applyFont="1" applyBorder="1" applyAlignment="1">
      <alignment horizontal="left" vertical="center" shrinkToFit="1"/>
    </xf>
    <xf numFmtId="49" fontId="17" fillId="0" borderId="56" xfId="0" applyNumberFormat="1" applyFont="1" applyBorder="1" applyAlignment="1">
      <alignment horizontal="left" vertical="center" shrinkToFit="1"/>
    </xf>
    <xf numFmtId="49" fontId="17" fillId="0" borderId="55" xfId="0" applyNumberFormat="1" applyFont="1" applyBorder="1" applyAlignment="1">
      <alignment horizontal="right" vertical="center" shrinkToFit="1"/>
    </xf>
    <xf numFmtId="49" fontId="17" fillId="0" borderId="56" xfId="0" applyNumberFormat="1" applyFont="1" applyBorder="1" applyAlignment="1">
      <alignment horizontal="right" vertical="center" shrinkToFit="1"/>
    </xf>
    <xf numFmtId="49" fontId="17" fillId="0" borderId="5" xfId="0" applyNumberFormat="1" applyFont="1" applyFill="1" applyBorder="1" applyAlignment="1" applyProtection="1">
      <alignment horizontal="left" vertical="center" shrinkToFit="1"/>
      <protection locked="0"/>
    </xf>
    <xf numFmtId="49" fontId="17" fillId="0" borderId="0" xfId="0" applyNumberFormat="1" applyFont="1" applyFill="1" applyBorder="1" applyAlignment="1" applyProtection="1">
      <alignment horizontal="left" vertical="center" shrinkToFit="1"/>
      <protection locked="0"/>
    </xf>
    <xf numFmtId="49" fontId="17" fillId="0" borderId="4" xfId="0" applyNumberFormat="1" applyFont="1" applyFill="1" applyBorder="1" applyAlignment="1" applyProtection="1">
      <alignment horizontal="left" vertical="center" shrinkToFit="1"/>
      <protection locked="0"/>
    </xf>
    <xf numFmtId="49" fontId="17" fillId="0" borderId="23" xfId="0" applyNumberFormat="1" applyFont="1" applyFill="1" applyBorder="1" applyAlignment="1" applyProtection="1">
      <alignment horizontal="left" vertical="center" shrinkToFit="1"/>
      <protection locked="0"/>
    </xf>
    <xf numFmtId="49" fontId="17" fillId="0" borderId="2" xfId="0" applyNumberFormat="1" applyFont="1" applyFill="1" applyBorder="1" applyAlignment="1" applyProtection="1">
      <alignment horizontal="left" vertical="center" shrinkToFit="1"/>
      <protection locked="0"/>
    </xf>
    <xf numFmtId="49" fontId="17" fillId="0" borderId="21" xfId="0" applyNumberFormat="1" applyFont="1" applyFill="1" applyBorder="1" applyAlignment="1" applyProtection="1">
      <alignment horizontal="left" vertical="center" shrinkToFit="1"/>
      <protection locked="0"/>
    </xf>
    <xf numFmtId="49" fontId="1" fillId="0" borderId="9" xfId="1" applyNumberFormat="1" applyFill="1" applyBorder="1" applyAlignment="1" applyProtection="1">
      <alignment horizontal="center" vertical="center"/>
      <protection locked="0"/>
    </xf>
    <xf numFmtId="49" fontId="14" fillId="0" borderId="10" xfId="1" applyNumberFormat="1" applyFont="1" applyFill="1" applyBorder="1" applyAlignment="1" applyProtection="1">
      <alignment horizontal="center" vertical="center"/>
      <protection locked="0"/>
    </xf>
    <xf numFmtId="49" fontId="14" fillId="0" borderId="11" xfId="1" applyNumberFormat="1" applyFont="1" applyFill="1" applyBorder="1" applyAlignment="1" applyProtection="1">
      <alignment horizontal="center" vertical="center"/>
      <protection locked="0"/>
    </xf>
    <xf numFmtId="49" fontId="14" fillId="0" borderId="6" xfId="1" applyNumberFormat="1" applyFont="1" applyFill="1" applyBorder="1" applyAlignment="1" applyProtection="1">
      <alignment horizontal="center" vertical="center"/>
      <protection locked="0"/>
    </xf>
    <xf numFmtId="49" fontId="14" fillId="0" borderId="3" xfId="1" applyNumberFormat="1" applyFont="1" applyFill="1" applyBorder="1" applyAlignment="1" applyProtection="1">
      <alignment horizontal="center" vertical="center"/>
      <protection locked="0"/>
    </xf>
    <xf numFmtId="49" fontId="14" fillId="0" borderId="7" xfId="1" applyNumberFormat="1" applyFont="1" applyFill="1" applyBorder="1" applyAlignment="1" applyProtection="1">
      <alignment horizontal="center" vertical="center"/>
      <protection locked="0"/>
    </xf>
    <xf numFmtId="49" fontId="27" fillId="3" borderId="22" xfId="0" applyNumberFormat="1" applyFont="1" applyFill="1" applyBorder="1" applyAlignment="1" applyProtection="1">
      <alignment horizontal="center" vertical="center" wrapText="1"/>
      <protection locked="0"/>
    </xf>
    <xf numFmtId="49" fontId="27" fillId="3" borderId="12" xfId="0" applyNumberFormat="1" applyFont="1" applyFill="1" applyBorder="1" applyAlignment="1" applyProtection="1">
      <alignment horizontal="center" vertical="center" wrapText="1"/>
      <protection locked="0"/>
    </xf>
    <xf numFmtId="49" fontId="27" fillId="3" borderId="16" xfId="0" applyNumberFormat="1" applyFont="1" applyFill="1" applyBorder="1" applyAlignment="1" applyProtection="1">
      <alignment horizontal="center" vertical="center" wrapText="1"/>
      <protection locked="0"/>
    </xf>
    <xf numFmtId="49" fontId="27" fillId="3" borderId="6" xfId="0" applyNumberFormat="1" applyFont="1" applyFill="1" applyBorder="1" applyAlignment="1" applyProtection="1">
      <alignment horizontal="center" vertical="center" wrapText="1"/>
      <protection locked="0"/>
    </xf>
    <xf numFmtId="49" fontId="27" fillId="3" borderId="3" xfId="0" applyNumberFormat="1" applyFont="1" applyFill="1" applyBorder="1" applyAlignment="1" applyProtection="1">
      <alignment horizontal="center" vertical="center" wrapText="1"/>
      <protection locked="0"/>
    </xf>
    <xf numFmtId="49" fontId="27" fillId="3" borderId="33" xfId="0" applyNumberFormat="1" applyFont="1" applyFill="1" applyBorder="1" applyAlignment="1" applyProtection="1">
      <alignment horizontal="center" vertical="center" wrapText="1"/>
      <protection locked="0"/>
    </xf>
    <xf numFmtId="49" fontId="4" fillId="0" borderId="20" xfId="0" applyNumberFormat="1" applyFont="1" applyFill="1" applyBorder="1" applyAlignment="1" applyProtection="1">
      <alignment horizontal="left" vertical="center"/>
      <protection locked="0"/>
    </xf>
    <xf numFmtId="49" fontId="4" fillId="0" borderId="12" xfId="0" applyNumberFormat="1" applyFont="1" applyFill="1" applyBorder="1" applyAlignment="1" applyProtection="1">
      <alignment horizontal="left" vertical="center"/>
      <protection locked="0"/>
    </xf>
    <xf numFmtId="49" fontId="4" fillId="0" borderId="13" xfId="0" applyNumberFormat="1" applyFont="1" applyFill="1" applyBorder="1" applyAlignment="1" applyProtection="1">
      <alignment horizontal="left" vertical="center"/>
      <protection locked="0"/>
    </xf>
    <xf numFmtId="49" fontId="4" fillId="0" borderId="32" xfId="0" applyNumberFormat="1"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center" vertical="top"/>
      <protection locked="0"/>
    </xf>
    <xf numFmtId="49" fontId="7" fillId="0" borderId="10" xfId="0" applyNumberFormat="1" applyFont="1" applyFill="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7" xfId="0" applyNumberFormat="1" applyFont="1" applyBorder="1" applyAlignment="1" applyProtection="1">
      <alignment horizontal="center" vertical="center"/>
      <protection locked="0"/>
    </xf>
    <xf numFmtId="49" fontId="7" fillId="3" borderId="9" xfId="0" applyNumberFormat="1" applyFont="1" applyFill="1" applyBorder="1" applyAlignment="1" applyProtection="1">
      <alignment horizontal="center" vertical="center"/>
      <protection locked="0"/>
    </xf>
    <xf numFmtId="49" fontId="7" fillId="3" borderId="10"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protection locked="0"/>
    </xf>
    <xf numFmtId="49" fontId="7" fillId="3" borderId="7" xfId="0" applyNumberFormat="1" applyFont="1" applyFill="1" applyBorder="1" applyAlignment="1" applyProtection="1">
      <alignment horizontal="center" vertical="center"/>
      <protection locked="0"/>
    </xf>
    <xf numFmtId="49" fontId="19" fillId="3" borderId="37" xfId="0" applyNumberFormat="1" applyFont="1" applyFill="1" applyBorder="1" applyAlignment="1" applyProtection="1">
      <alignment horizontal="center"/>
      <protection locked="0"/>
    </xf>
    <xf numFmtId="49" fontId="31" fillId="0" borderId="47" xfId="0" applyNumberFormat="1" applyFont="1" applyFill="1" applyBorder="1" applyAlignment="1" applyProtection="1">
      <alignment horizontal="center" vertical="center"/>
      <protection locked="0"/>
    </xf>
    <xf numFmtId="49" fontId="31" fillId="0" borderId="48" xfId="0" applyNumberFormat="1" applyFont="1" applyFill="1" applyBorder="1" applyAlignment="1" applyProtection="1">
      <alignment horizontal="center" vertical="center"/>
      <protection locked="0"/>
    </xf>
    <xf numFmtId="49" fontId="31" fillId="0" borderId="49" xfId="0" applyNumberFormat="1" applyFont="1" applyFill="1" applyBorder="1" applyAlignment="1" applyProtection="1">
      <alignment horizontal="center" vertical="center"/>
      <protection locked="0"/>
    </xf>
    <xf numFmtId="49" fontId="31" fillId="0" borderId="44" xfId="0" applyNumberFormat="1" applyFont="1" applyFill="1" applyBorder="1" applyAlignment="1" applyProtection="1">
      <alignment horizontal="center" vertical="center"/>
      <protection locked="0"/>
    </xf>
    <xf numFmtId="49" fontId="31" fillId="0" borderId="45" xfId="0" applyNumberFormat="1" applyFont="1" applyFill="1" applyBorder="1" applyAlignment="1" applyProtection="1">
      <alignment horizontal="center" vertical="center"/>
      <protection locked="0"/>
    </xf>
    <xf numFmtId="49" fontId="31" fillId="0" borderId="46" xfId="0" applyNumberFormat="1" applyFont="1" applyFill="1" applyBorder="1" applyAlignment="1" applyProtection="1">
      <alignment horizontal="center" vertical="center"/>
      <protection locked="0"/>
    </xf>
    <xf numFmtId="49" fontId="24" fillId="0" borderId="52" xfId="0" applyNumberFormat="1" applyFont="1" applyBorder="1" applyAlignment="1">
      <alignment horizontal="left" vertical="center" shrinkToFit="1"/>
    </xf>
    <xf numFmtId="49" fontId="24" fillId="0" borderId="48" xfId="0" applyNumberFormat="1" applyFont="1" applyBorder="1" applyAlignment="1">
      <alignment horizontal="left" vertical="center" shrinkToFit="1"/>
    </xf>
    <xf numFmtId="49" fontId="24" fillId="0" borderId="49" xfId="0" applyNumberFormat="1" applyFont="1" applyBorder="1" applyAlignment="1">
      <alignment horizontal="left" vertical="center" shrinkToFit="1"/>
    </xf>
    <xf numFmtId="49" fontId="24" fillId="0" borderId="18" xfId="0" applyNumberFormat="1" applyFont="1" applyBorder="1" applyAlignment="1">
      <alignment horizontal="left" vertical="center" shrinkToFit="1"/>
    </xf>
    <xf numFmtId="49" fontId="24" fillId="0" borderId="2" xfId="0" applyNumberFormat="1" applyFont="1" applyBorder="1" applyAlignment="1">
      <alignment horizontal="left" vertical="center" shrinkToFit="1"/>
    </xf>
    <xf numFmtId="49" fontId="24" fillId="0" borderId="39" xfId="0" applyNumberFormat="1" applyFont="1" applyBorder="1" applyAlignment="1">
      <alignment horizontal="left" vertical="center" shrinkToFit="1"/>
    </xf>
    <xf numFmtId="49" fontId="24" fillId="0" borderId="20" xfId="0" applyNumberFormat="1" applyFont="1" applyBorder="1" applyAlignment="1">
      <alignment horizontal="left" vertical="center" shrinkToFit="1"/>
    </xf>
    <xf numFmtId="49" fontId="24" fillId="0" borderId="12" xfId="0" applyNumberFormat="1" applyFont="1" applyBorder="1" applyAlignment="1">
      <alignment horizontal="left" vertical="center" shrinkToFit="1"/>
    </xf>
    <xf numFmtId="49" fontId="24" fillId="0" borderId="38" xfId="0" applyNumberFormat="1" applyFont="1" applyBorder="1" applyAlignment="1">
      <alignment horizontal="left" vertical="center" shrinkToFit="1"/>
    </xf>
    <xf numFmtId="49" fontId="24" fillId="0" borderId="20" xfId="0" applyNumberFormat="1" applyFont="1" applyBorder="1" applyAlignment="1">
      <alignment horizontal="center" vertical="center" shrinkToFit="1"/>
    </xf>
    <xf numFmtId="49" fontId="24" fillId="0" borderId="18" xfId="0" applyNumberFormat="1" applyFont="1" applyBorder="1" applyAlignment="1">
      <alignment horizontal="center" vertical="center" shrinkToFit="1"/>
    </xf>
    <xf numFmtId="49" fontId="4" fillId="3" borderId="40" xfId="0" applyNumberFormat="1" applyFont="1" applyFill="1" applyBorder="1" applyAlignment="1">
      <alignment horizontal="left"/>
    </xf>
    <xf numFmtId="49" fontId="4" fillId="3" borderId="10" xfId="0" applyNumberFormat="1" applyFont="1" applyFill="1" applyBorder="1" applyAlignment="1">
      <alignment horizontal="left"/>
    </xf>
    <xf numFmtId="49" fontId="4" fillId="3" borderId="41" xfId="0" applyNumberFormat="1" applyFont="1" applyFill="1" applyBorder="1" applyAlignment="1">
      <alignment horizontal="left"/>
    </xf>
    <xf numFmtId="49" fontId="8" fillId="0" borderId="22" xfId="0" applyNumberFormat="1" applyFont="1" applyFill="1" applyBorder="1" applyAlignment="1" applyProtection="1">
      <alignment horizontal="center" vertical="center" justifyLastLine="1"/>
      <protection locked="0"/>
    </xf>
    <xf numFmtId="49" fontId="8" fillId="0" borderId="16" xfId="0" applyNumberFormat="1" applyFont="1" applyFill="1" applyBorder="1" applyAlignment="1" applyProtection="1">
      <alignment horizontal="center" vertical="center" justifyLastLine="1"/>
      <protection locked="0"/>
    </xf>
    <xf numFmtId="49" fontId="8" fillId="0" borderId="5" xfId="0" applyNumberFormat="1" applyFont="1" applyFill="1" applyBorder="1" applyAlignment="1" applyProtection="1">
      <alignment horizontal="center" vertical="center" justifyLastLine="1"/>
      <protection locked="0"/>
    </xf>
    <xf numFmtId="49" fontId="8" fillId="0" borderId="8" xfId="0" applyNumberFormat="1" applyFont="1" applyFill="1" applyBorder="1" applyAlignment="1" applyProtection="1">
      <alignment horizontal="center" vertical="center" justifyLastLine="1"/>
      <protection locked="0"/>
    </xf>
    <xf numFmtId="49" fontId="8" fillId="0" borderId="6" xfId="0" applyNumberFormat="1" applyFont="1" applyFill="1" applyBorder="1" applyAlignment="1" applyProtection="1">
      <alignment horizontal="center" vertical="center" justifyLastLine="1"/>
      <protection locked="0"/>
    </xf>
    <xf numFmtId="49" fontId="8" fillId="0" borderId="33" xfId="0" applyNumberFormat="1" applyFont="1" applyFill="1" applyBorder="1" applyAlignment="1" applyProtection="1">
      <alignment horizontal="center" vertical="center" justifyLastLine="1"/>
      <protection locked="0"/>
    </xf>
    <xf numFmtId="49" fontId="18" fillId="0" borderId="0" xfId="0" applyNumberFormat="1" applyFont="1" applyFill="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49" fontId="4" fillId="3" borderId="28" xfId="0" applyNumberFormat="1" applyFont="1" applyFill="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0" borderId="28"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49" fontId="4" fillId="0" borderId="29" xfId="0" applyNumberFormat="1" applyFont="1" applyFill="1" applyBorder="1" applyAlignment="1" applyProtection="1">
      <alignment horizontal="left" vertical="center"/>
      <protection locked="0"/>
    </xf>
    <xf numFmtId="49" fontId="4" fillId="0" borderId="30" xfId="0" applyNumberFormat="1" applyFont="1" applyFill="1" applyBorder="1" applyAlignment="1" applyProtection="1">
      <alignment horizontal="left" vertical="center"/>
      <protection locked="0"/>
    </xf>
    <xf numFmtId="0" fontId="4" fillId="0" borderId="24" xfId="0" applyNumberFormat="1" applyFont="1" applyFill="1" applyBorder="1" applyAlignment="1" applyProtection="1">
      <alignment horizontal="left" vertical="center"/>
      <protection locked="0"/>
    </xf>
    <xf numFmtId="0" fontId="4" fillId="0" borderId="1" xfId="0" applyNumberFormat="1" applyFont="1" applyFill="1" applyBorder="1" applyAlignment="1" applyProtection="1">
      <alignment horizontal="left" vertical="center"/>
      <protection locked="0"/>
    </xf>
    <xf numFmtId="0" fontId="4" fillId="0" borderId="27" xfId="0" applyNumberFormat="1" applyFont="1" applyFill="1" applyBorder="1" applyAlignment="1" applyProtection="1">
      <alignment horizontal="left" vertical="center"/>
      <protection locked="0"/>
    </xf>
    <xf numFmtId="49" fontId="4" fillId="0" borderId="9"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wrapText="1"/>
      <protection locked="0"/>
    </xf>
    <xf numFmtId="0" fontId="28" fillId="3" borderId="0" xfId="0" applyFont="1" applyFill="1" applyBorder="1" applyAlignment="1" applyProtection="1">
      <alignment horizontal="center" vertical="center" wrapText="1"/>
      <protection locked="0"/>
    </xf>
    <xf numFmtId="49" fontId="19" fillId="0" borderId="3" xfId="0" applyNumberFormat="1" applyFont="1" applyFill="1" applyBorder="1" applyAlignment="1" applyProtection="1">
      <alignment horizontal="center" vertical="center"/>
      <protection locked="0"/>
    </xf>
    <xf numFmtId="49" fontId="10" fillId="0" borderId="0" xfId="0" applyNumberFormat="1" applyFont="1" applyAlignment="1">
      <alignment horizontal="center"/>
    </xf>
    <xf numFmtId="49" fontId="10" fillId="0" borderId="3" xfId="0" applyNumberFormat="1" applyFont="1" applyBorder="1" applyAlignment="1">
      <alignment horizontal="center"/>
    </xf>
    <xf numFmtId="49" fontId="4" fillId="0" borderId="42"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43"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horizontal="center" vertical="center"/>
      <protection locked="0"/>
    </xf>
    <xf numFmtId="49" fontId="4" fillId="0" borderId="45" xfId="0" applyNumberFormat="1" applyFont="1" applyFill="1" applyBorder="1" applyAlignment="1" applyProtection="1">
      <alignment horizontal="center" vertical="center"/>
      <protection locked="0"/>
    </xf>
    <xf numFmtId="49" fontId="4" fillId="0" borderId="46" xfId="0" applyNumberFormat="1" applyFont="1" applyFill="1" applyBorder="1" applyAlignment="1" applyProtection="1">
      <alignment horizontal="center" vertical="center"/>
      <protection locked="0"/>
    </xf>
    <xf numFmtId="49" fontId="24" fillId="0" borderId="52" xfId="0" applyNumberFormat="1" applyFont="1" applyBorder="1" applyAlignment="1">
      <alignment horizontal="center" vertical="center" shrinkToFit="1"/>
    </xf>
    <xf numFmtId="49" fontId="24" fillId="0" borderId="53" xfId="0" applyNumberFormat="1" applyFont="1" applyBorder="1" applyAlignment="1">
      <alignment horizontal="center" vertical="center" shrinkToFit="1"/>
    </xf>
  </cellXfs>
  <cellStyles count="2">
    <cellStyle name="ハイパーリンク" xfId="1" builtinId="8"/>
    <cellStyle name="標準" xfId="0" builtinId="0"/>
  </cellStyles>
  <dxfs count="6">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16D5C5BB-E821-426B-9228-A897C6A19946}"/>
            </a:ext>
          </a:extLst>
        </xdr:cNvPr>
        <xdr:cNvSpPr txBox="1"/>
      </xdr:nvSpPr>
      <xdr:spPr>
        <a:xfrm>
          <a:off x="1242520" y="115537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3" name="テキスト ボックス 2">
          <a:extLst>
            <a:ext uri="{FF2B5EF4-FFF2-40B4-BE49-F238E27FC236}">
              <a16:creationId xmlns:a16="http://schemas.microsoft.com/office/drawing/2014/main" id="{C6D78288-97FB-45DE-B719-62863B84C06D}"/>
            </a:ext>
          </a:extLst>
        </xdr:cNvPr>
        <xdr:cNvSpPr txBox="1"/>
      </xdr:nvSpPr>
      <xdr:spPr>
        <a:xfrm>
          <a:off x="3467100" y="11334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XXXX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8514-28E8-4C61-B330-01ABCED26DAE}">
  <sheetPr codeName="Sheet1">
    <tabColor indexed="41"/>
  </sheetPr>
  <dimension ref="B1:EC74"/>
  <sheetViews>
    <sheetView showGridLines="0" tabSelected="1" view="pageBreakPreview" zoomScale="87" zoomScaleNormal="75" zoomScaleSheetLayoutView="87" workbookViewId="0"/>
  </sheetViews>
  <sheetFormatPr defaultColWidth="1.75" defaultRowHeight="12" customHeight="1" x14ac:dyDescent="0.15"/>
  <cols>
    <col min="1" max="1" width="1.75" style="1"/>
    <col min="2" max="7" width="1.75" style="4" customWidth="1"/>
    <col min="8" max="8" width="2.375" style="4" customWidth="1"/>
    <col min="9" max="9" width="2.25" style="4" customWidth="1"/>
    <col min="10" max="10" width="2.125" style="4" customWidth="1"/>
    <col min="11" max="14" width="1.75" style="4" customWidth="1"/>
    <col min="15" max="15" width="1.875" style="4" customWidth="1"/>
    <col min="16" max="16" width="1.5" style="4" customWidth="1"/>
    <col min="17" max="32" width="1.75" style="4" customWidth="1"/>
    <col min="33" max="33" width="3.5" style="4" customWidth="1"/>
    <col min="34" max="44" width="1.75" style="4" customWidth="1"/>
    <col min="45" max="45" width="3.375" style="4" customWidth="1"/>
    <col min="46" max="54" width="1.75" style="4" customWidth="1"/>
    <col min="55" max="59" width="1.75" style="7" customWidth="1"/>
    <col min="60" max="62" width="1.75" style="4"/>
    <col min="63" max="63" width="2.375" style="4" customWidth="1"/>
    <col min="64" max="111" width="1.75" style="4"/>
    <col min="112" max="113" width="1.75" style="4" customWidth="1"/>
    <col min="114" max="114" width="1.625" style="74" hidden="1" customWidth="1"/>
    <col min="115" max="115" width="1.625" style="75" hidden="1" customWidth="1"/>
    <col min="116" max="116" width="1.625" style="76" hidden="1" customWidth="1"/>
    <col min="117" max="122" width="1.625" style="3" hidden="1" customWidth="1"/>
    <col min="123" max="123" width="1.625" style="77" hidden="1" customWidth="1"/>
    <col min="124" max="133" width="1.625" style="3" hidden="1" customWidth="1"/>
    <col min="134" max="142" width="1.75" style="1" customWidth="1"/>
    <col min="143" max="143" width="1.5" style="1" customWidth="1"/>
    <col min="144" max="155" width="1.75" style="1" customWidth="1"/>
    <col min="156" max="16384" width="1.75" style="1"/>
  </cols>
  <sheetData>
    <row r="1" spans="5:123" ht="18" customHeight="1" x14ac:dyDescent="0.2">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T1" s="300" t="s">
        <v>108</v>
      </c>
      <c r="AU1" s="150"/>
      <c r="AV1" s="158"/>
      <c r="AW1" s="302" t="s">
        <v>110</v>
      </c>
      <c r="AX1" s="303"/>
      <c r="AY1" s="303"/>
      <c r="AZ1" s="303"/>
      <c r="BA1" s="303"/>
      <c r="BB1" s="303"/>
      <c r="BC1" s="303"/>
      <c r="BD1" s="303"/>
      <c r="BE1" s="303"/>
      <c r="BH1" s="305" t="s">
        <v>167</v>
      </c>
      <c r="BI1" s="305"/>
      <c r="BJ1" s="305"/>
      <c r="BK1" s="305"/>
      <c r="BL1" s="305"/>
      <c r="BM1" s="305"/>
      <c r="BN1" s="305"/>
      <c r="BO1" s="305"/>
      <c r="BP1" s="305"/>
      <c r="BQ1" s="73"/>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6"/>
      <c r="DI1" s="8"/>
      <c r="DJ1" s="74">
        <f>IF(N13="","",DATEVALUE(DK1&amp;N13&amp;"/"&amp;S13&amp;"/"&amp;X13))</f>
        <v>28126</v>
      </c>
      <c r="DK1" s="75" t="str">
        <f>IF(N13="","",VLOOKUP(I13,DL:DM,2,0))</f>
        <v>S</v>
      </c>
      <c r="DL1" s="76" t="s">
        <v>31</v>
      </c>
      <c r="DM1" s="3" t="s">
        <v>32</v>
      </c>
      <c r="DS1" s="77" t="s">
        <v>106</v>
      </c>
    </row>
    <row r="2" spans="5:123" ht="12" customHeight="1" x14ac:dyDescent="0.2">
      <c r="E2" s="283" t="s">
        <v>28</v>
      </c>
      <c r="F2" s="283"/>
      <c r="G2" s="283"/>
      <c r="H2" s="283"/>
      <c r="I2" s="283"/>
      <c r="J2" s="283"/>
      <c r="K2" s="283"/>
      <c r="L2" s="257" t="s">
        <v>66</v>
      </c>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9"/>
      <c r="AN2" s="284" t="s">
        <v>27</v>
      </c>
      <c r="AO2" s="284"/>
      <c r="AP2" s="284"/>
      <c r="AQ2" s="284"/>
      <c r="AR2" s="5"/>
      <c r="AT2" s="301"/>
      <c r="AU2" s="151"/>
      <c r="AV2" s="159"/>
      <c r="AW2" s="302"/>
      <c r="AX2" s="303"/>
      <c r="AY2" s="303"/>
      <c r="AZ2" s="303"/>
      <c r="BA2" s="303"/>
      <c r="BB2" s="303"/>
      <c r="BC2" s="303"/>
      <c r="BD2" s="303"/>
      <c r="BE2" s="303"/>
      <c r="BG2" s="9"/>
      <c r="BH2" s="306"/>
      <c r="BI2" s="306"/>
      <c r="BJ2" s="306"/>
      <c r="BK2" s="306"/>
      <c r="BL2" s="306"/>
      <c r="BM2" s="306"/>
      <c r="BN2" s="306"/>
      <c r="BO2" s="306"/>
      <c r="BP2" s="306"/>
      <c r="BQ2" s="73"/>
      <c r="BR2" s="84" t="s">
        <v>168</v>
      </c>
      <c r="BS2" s="85" t="s">
        <v>169</v>
      </c>
      <c r="BT2" s="86"/>
      <c r="BU2" s="84"/>
      <c r="BV2" s="84"/>
      <c r="BW2" s="87"/>
      <c r="BX2" s="87"/>
      <c r="BY2" s="87"/>
      <c r="BZ2" s="87"/>
      <c r="CA2" s="87"/>
      <c r="CB2" s="87"/>
      <c r="CC2" s="26"/>
      <c r="CD2" s="26"/>
      <c r="CE2" s="26"/>
      <c r="CF2" s="26"/>
      <c r="CG2" s="26"/>
      <c r="CH2" s="26"/>
      <c r="CI2" s="26"/>
      <c r="CJ2" s="26"/>
      <c r="CK2" s="26"/>
      <c r="CL2" s="26"/>
      <c r="CM2" s="26"/>
      <c r="CN2" s="26"/>
      <c r="CO2" s="26"/>
      <c r="CP2" s="26"/>
      <c r="CQ2" s="88"/>
      <c r="CR2" s="88"/>
      <c r="CS2" s="88"/>
      <c r="CT2" s="88"/>
      <c r="CU2" s="88"/>
      <c r="CV2" s="88"/>
      <c r="CW2" s="88"/>
      <c r="CX2" s="88"/>
      <c r="CY2" s="88"/>
      <c r="CZ2" s="88"/>
      <c r="DA2" s="88"/>
      <c r="DB2" s="88"/>
      <c r="DC2" s="88"/>
      <c r="DD2" s="88"/>
      <c r="DE2" s="88"/>
      <c r="DI2" s="8"/>
      <c r="DJ2" s="74">
        <f ca="1">IF(N13="","",TODAY())</f>
        <v>45832</v>
      </c>
      <c r="DK2" s="78"/>
      <c r="DL2" s="76" t="s">
        <v>33</v>
      </c>
      <c r="DM2" s="3" t="s">
        <v>34</v>
      </c>
      <c r="DS2" s="79" t="s">
        <v>42</v>
      </c>
    </row>
    <row r="3" spans="5:123" ht="15.75" customHeight="1" x14ac:dyDescent="0.15">
      <c r="E3" s="283"/>
      <c r="F3" s="283"/>
      <c r="G3" s="283"/>
      <c r="H3" s="283"/>
      <c r="I3" s="283"/>
      <c r="J3" s="283"/>
      <c r="K3" s="283"/>
      <c r="L3" s="260"/>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c r="AN3" s="284"/>
      <c r="AO3" s="284"/>
      <c r="AP3" s="284"/>
      <c r="AQ3" s="284"/>
      <c r="AT3" s="10"/>
      <c r="AU3" s="11"/>
      <c r="AV3" s="11"/>
      <c r="AW3" s="11"/>
      <c r="AX3" s="10"/>
      <c r="AY3" s="10"/>
      <c r="AZ3" s="10"/>
      <c r="BA3" s="10"/>
      <c r="BB3" s="10"/>
      <c r="BF3" s="9"/>
      <c r="BG3" s="9"/>
      <c r="BH3" s="102" t="s">
        <v>170</v>
      </c>
      <c r="BI3" s="103"/>
      <c r="BJ3" s="104" t="s">
        <v>0</v>
      </c>
      <c r="BK3" s="104"/>
      <c r="BL3" s="104" t="s">
        <v>1</v>
      </c>
      <c r="BM3" s="104"/>
      <c r="BN3" s="104" t="s">
        <v>14</v>
      </c>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256"/>
      <c r="DI3" s="8"/>
      <c r="DJ3" s="74" t="str">
        <f>ASC(K15)</f>
        <v>100-8915</v>
      </c>
      <c r="DL3" s="75"/>
      <c r="DM3" s="2"/>
      <c r="DN3" s="2"/>
      <c r="DS3" s="79" t="s">
        <v>43</v>
      </c>
    </row>
    <row r="4" spans="5:123" ht="15.75" customHeight="1" x14ac:dyDescent="0.15">
      <c r="E4" s="285" t="s">
        <v>26</v>
      </c>
      <c r="F4" s="285"/>
      <c r="G4" s="285"/>
      <c r="H4" s="285"/>
      <c r="I4" s="285"/>
      <c r="J4" s="285"/>
      <c r="K4" s="285"/>
      <c r="L4" s="72" t="str">
        <f>IF(COUNTIF(L2, "*【〇〇課】*"), "【注意】希望課室名を〇〇の中に記載ください", "")</f>
        <v/>
      </c>
      <c r="M4" s="13"/>
      <c r="AS4" s="14"/>
      <c r="AU4" s="15"/>
      <c r="AV4" s="15"/>
      <c r="AW4" s="15"/>
      <c r="AX4" s="15"/>
      <c r="AY4" s="15"/>
      <c r="AZ4" s="15"/>
      <c r="BA4" s="15"/>
      <c r="BB4" s="16"/>
      <c r="BC4" s="9"/>
      <c r="BF4" s="9"/>
      <c r="BG4" s="9"/>
      <c r="BH4" s="122" t="s">
        <v>171</v>
      </c>
      <c r="BI4" s="123"/>
      <c r="BJ4" s="313" t="s">
        <v>172</v>
      </c>
      <c r="BK4" s="314"/>
      <c r="BL4" s="313" t="s">
        <v>173</v>
      </c>
      <c r="BM4" s="314"/>
      <c r="BN4" s="263" t="s">
        <v>147</v>
      </c>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5"/>
      <c r="DF4" s="6"/>
      <c r="DI4" s="8"/>
      <c r="DJ4" s="74" t="str">
        <f>DBCS(I17)</f>
        <v>東京都千代田区霞が関三丁目４番３</v>
      </c>
      <c r="DS4" s="79" t="s">
        <v>44</v>
      </c>
    </row>
    <row r="5" spans="5:123" ht="12" customHeight="1" x14ac:dyDescent="0.15">
      <c r="E5" s="285"/>
      <c r="F5" s="285"/>
      <c r="G5" s="285"/>
      <c r="H5" s="285"/>
      <c r="I5" s="285"/>
      <c r="J5" s="285"/>
      <c r="K5" s="285"/>
      <c r="L5" s="12"/>
      <c r="M5" s="13"/>
      <c r="AS5" s="14"/>
      <c r="AT5" s="286" t="s">
        <v>20</v>
      </c>
      <c r="AU5" s="287"/>
      <c r="AV5" s="287"/>
      <c r="AW5" s="287"/>
      <c r="AX5" s="287"/>
      <c r="AY5" s="287"/>
      <c r="AZ5" s="287"/>
      <c r="BA5" s="287"/>
      <c r="BB5" s="288"/>
      <c r="BF5" s="9"/>
      <c r="BG5" s="9"/>
      <c r="BH5" s="122"/>
      <c r="BI5" s="123"/>
      <c r="BJ5" s="273"/>
      <c r="BK5" s="127"/>
      <c r="BL5" s="273"/>
      <c r="BM5" s="127"/>
      <c r="BN5" s="266"/>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8"/>
      <c r="DF5" s="6"/>
      <c r="DI5" s="8"/>
      <c r="DJ5" s="74" t="str">
        <f>DBCS(N19)</f>
        <v>パテントハイツＸＸＸ</v>
      </c>
      <c r="DS5" s="79" t="s">
        <v>45</v>
      </c>
    </row>
    <row r="6" spans="5:123" ht="12" customHeight="1" x14ac:dyDescent="0.15">
      <c r="E6" s="17"/>
      <c r="F6" s="17"/>
      <c r="G6" s="17"/>
      <c r="H6" s="17"/>
      <c r="AB6" s="151" t="s">
        <v>29</v>
      </c>
      <c r="AC6" s="151"/>
      <c r="AD6" s="151"/>
      <c r="AE6" s="304" t="s">
        <v>182</v>
      </c>
      <c r="AF6" s="304"/>
      <c r="AG6" s="304" t="s">
        <v>0</v>
      </c>
      <c r="AH6" s="304"/>
      <c r="AI6" s="304" t="s">
        <v>132</v>
      </c>
      <c r="AJ6" s="304"/>
      <c r="AK6" s="304" t="s">
        <v>1</v>
      </c>
      <c r="AL6" s="304"/>
      <c r="AM6" s="304" t="s">
        <v>132</v>
      </c>
      <c r="AN6" s="304"/>
      <c r="AO6" s="151" t="s">
        <v>2</v>
      </c>
      <c r="AP6" s="151"/>
      <c r="AQ6" s="151"/>
      <c r="AR6" s="151"/>
      <c r="AS6" s="14"/>
      <c r="AT6" s="286"/>
      <c r="AU6" s="287"/>
      <c r="AV6" s="287"/>
      <c r="AW6" s="287"/>
      <c r="AX6" s="287"/>
      <c r="AY6" s="287"/>
      <c r="AZ6" s="287"/>
      <c r="BA6" s="287"/>
      <c r="BB6" s="288"/>
      <c r="BH6" s="122" t="s">
        <v>171</v>
      </c>
      <c r="BI6" s="123"/>
      <c r="BJ6" s="123" t="s">
        <v>172</v>
      </c>
      <c r="BK6" s="123"/>
      <c r="BL6" s="123" t="s">
        <v>174</v>
      </c>
      <c r="BM6" s="123"/>
      <c r="BN6" s="269" t="s">
        <v>148</v>
      </c>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0"/>
      <c r="DD6" s="270"/>
      <c r="DE6" s="271"/>
      <c r="DF6" s="6"/>
      <c r="DI6" s="8"/>
      <c r="DJ6" s="74" t="str">
        <f>SUBSTITUTE(SUBSTITUTE(I7,"　","")," ","")</f>
        <v>とっきょ</v>
      </c>
      <c r="DK6" s="78" t="str">
        <f>SUBSTITUTE(SUBSTITUTE(Z7,"　","")," ","")</f>
        <v>はなこ</v>
      </c>
      <c r="DL6" s="78" t="str">
        <f>DJ6&amp;"　"&amp;DK6</f>
        <v>とっきょ　はなこ</v>
      </c>
      <c r="DS6" s="79" t="s">
        <v>46</v>
      </c>
    </row>
    <row r="7" spans="5:123" ht="13.5" customHeight="1" x14ac:dyDescent="0.15">
      <c r="E7" s="144" t="s">
        <v>35</v>
      </c>
      <c r="F7" s="145"/>
      <c r="G7" s="145"/>
      <c r="H7" s="146"/>
      <c r="I7" s="142" t="s" ph="1">
        <v>130</v>
      </c>
      <c r="J7" s="140" ph="1"/>
      <c r="K7" s="140" ph="1"/>
      <c r="L7" s="140" ph="1"/>
      <c r="M7" s="140" ph="1"/>
      <c r="N7" s="140" ph="1"/>
      <c r="O7" s="140" ph="1"/>
      <c r="P7" s="140" ph="1"/>
      <c r="Q7" s="140" ph="1"/>
      <c r="R7" s="140" ph="1"/>
      <c r="S7" s="140" ph="1"/>
      <c r="T7" s="140" ph="1"/>
      <c r="U7" s="140" ph="1"/>
      <c r="V7" s="140" ph="1"/>
      <c r="W7" s="140" ph="1"/>
      <c r="X7" s="140" ph="1"/>
      <c r="Y7" s="143" ph="1"/>
      <c r="Z7" s="139" t="s">
        <v>131</v>
      </c>
      <c r="AA7" s="140"/>
      <c r="AB7" s="140"/>
      <c r="AC7" s="140"/>
      <c r="AD7" s="140"/>
      <c r="AE7" s="140"/>
      <c r="AF7" s="140"/>
      <c r="AG7" s="140"/>
      <c r="AH7" s="140"/>
      <c r="AI7" s="140"/>
      <c r="AJ7" s="140"/>
      <c r="AK7" s="140"/>
      <c r="AL7" s="140"/>
      <c r="AM7" s="140"/>
      <c r="AN7" s="140"/>
      <c r="AO7" s="140"/>
      <c r="AP7" s="140"/>
      <c r="AQ7" s="140"/>
      <c r="AR7" s="141"/>
      <c r="AS7" s="14"/>
      <c r="AT7" s="136" t="s">
        <v>22</v>
      </c>
      <c r="AU7" s="137"/>
      <c r="AV7" s="137"/>
      <c r="AW7" s="137"/>
      <c r="AX7" s="137"/>
      <c r="AY7" s="137"/>
      <c r="AZ7" s="137"/>
      <c r="BA7" s="137"/>
      <c r="BB7" s="138"/>
      <c r="BH7" s="122"/>
      <c r="BI7" s="123"/>
      <c r="BJ7" s="123"/>
      <c r="BK7" s="123"/>
      <c r="BL7" s="123"/>
      <c r="BM7" s="123"/>
      <c r="BN7" s="266"/>
      <c r="BO7" s="267"/>
      <c r="BP7" s="267"/>
      <c r="BQ7" s="267"/>
      <c r="BR7" s="267"/>
      <c r="BS7" s="267"/>
      <c r="BT7" s="267"/>
      <c r="BU7" s="267"/>
      <c r="BV7" s="267"/>
      <c r="BW7" s="267"/>
      <c r="BX7" s="267"/>
      <c r="BY7" s="267"/>
      <c r="BZ7" s="267"/>
      <c r="CA7" s="267"/>
      <c r="CB7" s="267"/>
      <c r="CC7" s="267"/>
      <c r="CD7" s="267"/>
      <c r="CE7" s="267"/>
      <c r="CF7" s="267"/>
      <c r="CG7" s="267"/>
      <c r="CH7" s="267"/>
      <c r="CI7" s="267"/>
      <c r="CJ7" s="267"/>
      <c r="CK7" s="267"/>
      <c r="CL7" s="267"/>
      <c r="CM7" s="267"/>
      <c r="CN7" s="267"/>
      <c r="CO7" s="267"/>
      <c r="CP7" s="267"/>
      <c r="CQ7" s="267"/>
      <c r="CR7" s="267"/>
      <c r="CS7" s="267"/>
      <c r="CT7" s="267"/>
      <c r="CU7" s="267"/>
      <c r="CV7" s="267"/>
      <c r="CW7" s="267"/>
      <c r="CX7" s="267"/>
      <c r="CY7" s="267"/>
      <c r="CZ7" s="267"/>
      <c r="DA7" s="267"/>
      <c r="DB7" s="267"/>
      <c r="DC7" s="267"/>
      <c r="DD7" s="267"/>
      <c r="DE7" s="268"/>
      <c r="DF7" s="6"/>
      <c r="DI7" s="8"/>
      <c r="DJ7" s="74" t="str">
        <f>SUBSTITUTE(SUBSTITUTE(I8,"　","")," ","")</f>
        <v>特許</v>
      </c>
      <c r="DK7" s="74" t="str">
        <f>SUBSTITUTE(SUBSTITUTE(Z8,"　","")," ","")</f>
        <v>花子</v>
      </c>
      <c r="DL7" s="78" t="str">
        <f>DJ7&amp;"　"&amp;DK7</f>
        <v>特許　花子</v>
      </c>
      <c r="DS7" s="79" t="s">
        <v>47</v>
      </c>
    </row>
    <row r="8" spans="5:123" ht="12" customHeight="1" x14ac:dyDescent="0.15">
      <c r="E8" s="130" t="s">
        <v>3</v>
      </c>
      <c r="F8" s="131"/>
      <c r="G8" s="131"/>
      <c r="H8" s="132"/>
      <c r="I8" s="277" t="s">
        <v>124</v>
      </c>
      <c r="J8" s="169"/>
      <c r="K8" s="169"/>
      <c r="L8" s="169"/>
      <c r="M8" s="169"/>
      <c r="N8" s="169"/>
      <c r="O8" s="169"/>
      <c r="P8" s="169"/>
      <c r="Q8" s="169"/>
      <c r="R8" s="169"/>
      <c r="S8" s="169"/>
      <c r="T8" s="169"/>
      <c r="U8" s="169"/>
      <c r="V8" s="169"/>
      <c r="W8" s="169"/>
      <c r="X8" s="169"/>
      <c r="Y8" s="278"/>
      <c r="Z8" s="168" t="s">
        <v>125</v>
      </c>
      <c r="AA8" s="169"/>
      <c r="AB8" s="169"/>
      <c r="AC8" s="169"/>
      <c r="AD8" s="169"/>
      <c r="AE8" s="169"/>
      <c r="AF8" s="169"/>
      <c r="AG8" s="169"/>
      <c r="AH8" s="169"/>
      <c r="AI8" s="169"/>
      <c r="AJ8" s="169"/>
      <c r="AK8" s="169"/>
      <c r="AL8" s="169"/>
      <c r="AM8" s="169"/>
      <c r="AN8" s="169"/>
      <c r="AO8" s="169"/>
      <c r="AP8" s="169"/>
      <c r="AQ8" s="169"/>
      <c r="AR8" s="170"/>
      <c r="AS8" s="14"/>
      <c r="AT8" s="136"/>
      <c r="AU8" s="137"/>
      <c r="AV8" s="137"/>
      <c r="AW8" s="137"/>
      <c r="AX8" s="137"/>
      <c r="AY8" s="137"/>
      <c r="AZ8" s="137"/>
      <c r="BA8" s="137"/>
      <c r="BB8" s="138"/>
      <c r="BH8" s="124" t="s">
        <v>171</v>
      </c>
      <c r="BI8" s="125"/>
      <c r="BJ8" s="272" t="s">
        <v>175</v>
      </c>
      <c r="BK8" s="125"/>
      <c r="BL8" s="272" t="s">
        <v>174</v>
      </c>
      <c r="BM8" s="125"/>
      <c r="BN8" s="269" t="s">
        <v>149</v>
      </c>
      <c r="BO8" s="270"/>
      <c r="BP8" s="270"/>
      <c r="BQ8" s="270"/>
      <c r="BR8" s="270"/>
      <c r="BS8" s="270"/>
      <c r="BT8" s="270"/>
      <c r="BU8" s="270"/>
      <c r="BV8" s="270"/>
      <c r="BW8" s="270"/>
      <c r="BX8" s="270"/>
      <c r="BY8" s="270"/>
      <c r="BZ8" s="270"/>
      <c r="CA8" s="270"/>
      <c r="CB8" s="270"/>
      <c r="CC8" s="270"/>
      <c r="CD8" s="270"/>
      <c r="CE8" s="270"/>
      <c r="CF8" s="270"/>
      <c r="CG8" s="270"/>
      <c r="CH8" s="270"/>
      <c r="CI8" s="270"/>
      <c r="CJ8" s="270"/>
      <c r="CK8" s="270"/>
      <c r="CL8" s="270"/>
      <c r="CM8" s="270"/>
      <c r="CN8" s="270"/>
      <c r="CO8" s="270"/>
      <c r="CP8" s="270"/>
      <c r="CQ8" s="270"/>
      <c r="CR8" s="270"/>
      <c r="CS8" s="270"/>
      <c r="CT8" s="270"/>
      <c r="CU8" s="270"/>
      <c r="CV8" s="270"/>
      <c r="CW8" s="270"/>
      <c r="CX8" s="270"/>
      <c r="CY8" s="270"/>
      <c r="CZ8" s="270"/>
      <c r="DA8" s="270"/>
      <c r="DB8" s="270"/>
      <c r="DC8" s="270"/>
      <c r="DD8" s="270"/>
      <c r="DE8" s="271"/>
      <c r="DF8" s="6"/>
      <c r="DI8" s="8"/>
      <c r="DS8" s="79" t="s">
        <v>48</v>
      </c>
    </row>
    <row r="9" spans="5:123" ht="12.75" customHeight="1" x14ac:dyDescent="0.15">
      <c r="E9" s="133"/>
      <c r="F9" s="134"/>
      <c r="G9" s="134"/>
      <c r="H9" s="135"/>
      <c r="I9" s="279"/>
      <c r="J9" s="172"/>
      <c r="K9" s="172"/>
      <c r="L9" s="172"/>
      <c r="M9" s="172"/>
      <c r="N9" s="172"/>
      <c r="O9" s="172"/>
      <c r="P9" s="172"/>
      <c r="Q9" s="172"/>
      <c r="R9" s="172"/>
      <c r="S9" s="172"/>
      <c r="T9" s="172"/>
      <c r="U9" s="172"/>
      <c r="V9" s="172"/>
      <c r="W9" s="172"/>
      <c r="X9" s="172"/>
      <c r="Y9" s="280"/>
      <c r="Z9" s="171"/>
      <c r="AA9" s="172"/>
      <c r="AB9" s="172"/>
      <c r="AC9" s="172"/>
      <c r="AD9" s="172"/>
      <c r="AE9" s="172"/>
      <c r="AF9" s="172"/>
      <c r="AG9" s="172"/>
      <c r="AH9" s="172"/>
      <c r="AI9" s="172"/>
      <c r="AJ9" s="172"/>
      <c r="AK9" s="172"/>
      <c r="AL9" s="172"/>
      <c r="AM9" s="172"/>
      <c r="AN9" s="172"/>
      <c r="AO9" s="172"/>
      <c r="AP9" s="172"/>
      <c r="AQ9" s="172"/>
      <c r="AR9" s="173"/>
      <c r="AS9" s="14"/>
      <c r="AT9" s="136"/>
      <c r="AU9" s="137"/>
      <c r="AV9" s="137"/>
      <c r="AW9" s="137"/>
      <c r="AX9" s="137"/>
      <c r="AY9" s="137"/>
      <c r="AZ9" s="137"/>
      <c r="BA9" s="137"/>
      <c r="BB9" s="138"/>
      <c r="BG9" s="9"/>
      <c r="BH9" s="126"/>
      <c r="BI9" s="127"/>
      <c r="BJ9" s="273"/>
      <c r="BK9" s="127"/>
      <c r="BL9" s="273"/>
      <c r="BM9" s="127"/>
      <c r="BN9" s="266"/>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267"/>
      <c r="CZ9" s="267"/>
      <c r="DA9" s="267"/>
      <c r="DB9" s="267"/>
      <c r="DC9" s="267"/>
      <c r="DD9" s="267"/>
      <c r="DE9" s="268"/>
      <c r="DI9" s="8"/>
      <c r="DJ9" s="74" t="str">
        <f>IF(AT1="〇","〇","")</f>
        <v>〇</v>
      </c>
      <c r="DS9" s="79" t="s">
        <v>49</v>
      </c>
    </row>
    <row r="10" spans="5:123" ht="12" customHeight="1" x14ac:dyDescent="0.15">
      <c r="E10" s="133"/>
      <c r="F10" s="134"/>
      <c r="G10" s="134"/>
      <c r="H10" s="135"/>
      <c r="I10" s="279"/>
      <c r="J10" s="172"/>
      <c r="K10" s="172"/>
      <c r="L10" s="172"/>
      <c r="M10" s="172"/>
      <c r="N10" s="172"/>
      <c r="O10" s="172"/>
      <c r="P10" s="172"/>
      <c r="Q10" s="172"/>
      <c r="R10" s="172"/>
      <c r="S10" s="172"/>
      <c r="T10" s="172"/>
      <c r="U10" s="172"/>
      <c r="V10" s="172"/>
      <c r="W10" s="172"/>
      <c r="X10" s="172"/>
      <c r="Y10" s="280"/>
      <c r="Z10" s="171"/>
      <c r="AA10" s="172"/>
      <c r="AB10" s="172"/>
      <c r="AC10" s="172"/>
      <c r="AD10" s="172"/>
      <c r="AE10" s="172"/>
      <c r="AF10" s="172"/>
      <c r="AG10" s="172"/>
      <c r="AH10" s="172"/>
      <c r="AI10" s="172"/>
      <c r="AJ10" s="172"/>
      <c r="AK10" s="172"/>
      <c r="AL10" s="172"/>
      <c r="AM10" s="172"/>
      <c r="AN10" s="172"/>
      <c r="AO10" s="172"/>
      <c r="AP10" s="172"/>
      <c r="AQ10" s="172"/>
      <c r="AR10" s="173"/>
      <c r="AS10" s="14"/>
      <c r="AT10" s="147" t="s">
        <v>21</v>
      </c>
      <c r="AU10" s="148"/>
      <c r="AV10" s="148"/>
      <c r="AW10" s="148"/>
      <c r="AX10" s="148"/>
      <c r="AY10" s="148"/>
      <c r="AZ10" s="148"/>
      <c r="BA10" s="148"/>
      <c r="BB10" s="149"/>
      <c r="BG10" s="9"/>
      <c r="BH10" s="124" t="s">
        <v>171</v>
      </c>
      <c r="BI10" s="125"/>
      <c r="BJ10" s="272" t="s">
        <v>175</v>
      </c>
      <c r="BK10" s="125"/>
      <c r="BL10" s="272" t="s">
        <v>174</v>
      </c>
      <c r="BM10" s="125"/>
      <c r="BN10" s="269" t="s">
        <v>150</v>
      </c>
      <c r="BO10" s="270"/>
      <c r="BP10" s="270"/>
      <c r="BQ10" s="270"/>
      <c r="BR10" s="270"/>
      <c r="BS10" s="270"/>
      <c r="BT10" s="270"/>
      <c r="BU10" s="270"/>
      <c r="BV10" s="270"/>
      <c r="BW10" s="270"/>
      <c r="BX10" s="270"/>
      <c r="BY10" s="270"/>
      <c r="BZ10" s="270"/>
      <c r="CA10" s="270"/>
      <c r="CB10" s="270"/>
      <c r="CC10" s="270"/>
      <c r="CD10" s="270"/>
      <c r="CE10" s="270"/>
      <c r="CF10" s="270"/>
      <c r="CG10" s="270"/>
      <c r="CH10" s="270"/>
      <c r="CI10" s="270"/>
      <c r="CJ10" s="270"/>
      <c r="CK10" s="270"/>
      <c r="CL10" s="270"/>
      <c r="CM10" s="270"/>
      <c r="CN10" s="270"/>
      <c r="CO10" s="270"/>
      <c r="CP10" s="270"/>
      <c r="CQ10" s="270"/>
      <c r="CR10" s="270"/>
      <c r="CS10" s="270"/>
      <c r="CT10" s="270"/>
      <c r="CU10" s="270"/>
      <c r="CV10" s="270"/>
      <c r="CW10" s="270"/>
      <c r="CX10" s="270"/>
      <c r="CY10" s="270"/>
      <c r="CZ10" s="270"/>
      <c r="DA10" s="270"/>
      <c r="DB10" s="270"/>
      <c r="DC10" s="270"/>
      <c r="DD10" s="270"/>
      <c r="DE10" s="271"/>
      <c r="DS10" s="79" t="s">
        <v>50</v>
      </c>
    </row>
    <row r="11" spans="5:123" ht="12" customHeight="1" x14ac:dyDescent="0.15">
      <c r="E11" s="133"/>
      <c r="F11" s="134"/>
      <c r="G11" s="134"/>
      <c r="H11" s="135"/>
      <c r="I11" s="279"/>
      <c r="J11" s="172"/>
      <c r="K11" s="172"/>
      <c r="L11" s="172"/>
      <c r="M11" s="172"/>
      <c r="N11" s="172"/>
      <c r="O11" s="172"/>
      <c r="P11" s="172"/>
      <c r="Q11" s="172"/>
      <c r="R11" s="172"/>
      <c r="S11" s="172"/>
      <c r="T11" s="172"/>
      <c r="U11" s="172"/>
      <c r="V11" s="172"/>
      <c r="W11" s="172"/>
      <c r="X11" s="172"/>
      <c r="Y11" s="280"/>
      <c r="Z11" s="171"/>
      <c r="AA11" s="172"/>
      <c r="AB11" s="172"/>
      <c r="AC11" s="172"/>
      <c r="AD11" s="172"/>
      <c r="AE11" s="172"/>
      <c r="AF11" s="172"/>
      <c r="AG11" s="172"/>
      <c r="AH11" s="172"/>
      <c r="AI11" s="172"/>
      <c r="AJ11" s="172"/>
      <c r="AK11" s="172"/>
      <c r="AL11" s="172"/>
      <c r="AM11" s="172"/>
      <c r="AN11" s="172"/>
      <c r="AO11" s="172"/>
      <c r="AP11" s="172"/>
      <c r="AQ11" s="172"/>
      <c r="AR11" s="173"/>
      <c r="AS11" s="14"/>
      <c r="AT11" s="147"/>
      <c r="AU11" s="148"/>
      <c r="AV11" s="148"/>
      <c r="AW11" s="148"/>
      <c r="AX11" s="148"/>
      <c r="AY11" s="148"/>
      <c r="AZ11" s="148"/>
      <c r="BA11" s="148"/>
      <c r="BB11" s="149"/>
      <c r="BG11" s="9"/>
      <c r="BH11" s="126"/>
      <c r="BI11" s="127"/>
      <c r="BJ11" s="273"/>
      <c r="BK11" s="127"/>
      <c r="BL11" s="273"/>
      <c r="BM11" s="127"/>
      <c r="BN11" s="266"/>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c r="CW11" s="267"/>
      <c r="CX11" s="267"/>
      <c r="CY11" s="267"/>
      <c r="CZ11" s="267"/>
      <c r="DA11" s="267"/>
      <c r="DB11" s="267"/>
      <c r="DC11" s="267"/>
      <c r="DD11" s="267"/>
      <c r="DE11" s="268"/>
      <c r="DF11" s="6"/>
      <c r="DS11" s="79" t="s">
        <v>51</v>
      </c>
    </row>
    <row r="12" spans="5:123" ht="12" customHeight="1" x14ac:dyDescent="0.15">
      <c r="E12" s="119"/>
      <c r="F12" s="120"/>
      <c r="G12" s="120"/>
      <c r="H12" s="121"/>
      <c r="I12" s="281"/>
      <c r="J12" s="175"/>
      <c r="K12" s="175"/>
      <c r="L12" s="175"/>
      <c r="M12" s="175"/>
      <c r="N12" s="175"/>
      <c r="O12" s="175"/>
      <c r="P12" s="175"/>
      <c r="Q12" s="175"/>
      <c r="R12" s="175"/>
      <c r="S12" s="175"/>
      <c r="T12" s="175"/>
      <c r="U12" s="175"/>
      <c r="V12" s="175"/>
      <c r="W12" s="175"/>
      <c r="X12" s="175"/>
      <c r="Y12" s="282"/>
      <c r="Z12" s="174"/>
      <c r="AA12" s="175"/>
      <c r="AB12" s="175"/>
      <c r="AC12" s="175"/>
      <c r="AD12" s="175"/>
      <c r="AE12" s="175"/>
      <c r="AF12" s="175"/>
      <c r="AG12" s="175"/>
      <c r="AH12" s="175"/>
      <c r="AI12" s="175"/>
      <c r="AJ12" s="175"/>
      <c r="AK12" s="175"/>
      <c r="AL12" s="175"/>
      <c r="AM12" s="175"/>
      <c r="AN12" s="175"/>
      <c r="AO12" s="175"/>
      <c r="AP12" s="175"/>
      <c r="AQ12" s="175"/>
      <c r="AR12" s="176"/>
      <c r="AS12" s="18"/>
      <c r="AT12" s="19"/>
      <c r="AU12" s="20"/>
      <c r="AV12" s="20"/>
      <c r="AW12" s="20"/>
      <c r="AX12" s="20"/>
      <c r="AY12" s="20"/>
      <c r="AZ12" s="20"/>
      <c r="BA12" s="20"/>
      <c r="BB12" s="21"/>
      <c r="BC12" s="9"/>
      <c r="BG12" s="9"/>
      <c r="BH12" s="98"/>
      <c r="BI12" s="92"/>
      <c r="BJ12" s="92"/>
      <c r="BK12" s="92"/>
      <c r="BL12" s="92"/>
      <c r="BM12" s="92"/>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5"/>
      <c r="DF12" s="6"/>
      <c r="DS12" s="79" t="s">
        <v>52</v>
      </c>
    </row>
    <row r="13" spans="5:123" ht="12" customHeight="1" x14ac:dyDescent="0.15">
      <c r="E13" s="116" t="s">
        <v>4</v>
      </c>
      <c r="F13" s="117"/>
      <c r="G13" s="117"/>
      <c r="H13" s="118"/>
      <c r="I13" s="152" t="s">
        <v>126</v>
      </c>
      <c r="J13" s="153"/>
      <c r="K13" s="153"/>
      <c r="L13" s="153"/>
      <c r="M13" s="153"/>
      <c r="N13" s="150" t="s">
        <v>127</v>
      </c>
      <c r="O13" s="150"/>
      <c r="P13" s="150"/>
      <c r="Q13" s="117" t="s">
        <v>0</v>
      </c>
      <c r="R13" s="117"/>
      <c r="S13" s="150" t="s">
        <v>128</v>
      </c>
      <c r="T13" s="150"/>
      <c r="U13" s="150"/>
      <c r="V13" s="117" t="s">
        <v>25</v>
      </c>
      <c r="W13" s="117"/>
      <c r="X13" s="150" t="s">
        <v>128</v>
      </c>
      <c r="Y13" s="150"/>
      <c r="Z13" s="150"/>
      <c r="AA13" s="117" t="s">
        <v>5</v>
      </c>
      <c r="AB13" s="117"/>
      <c r="AC13" s="150" t="s">
        <v>6</v>
      </c>
      <c r="AD13" s="150"/>
      <c r="AE13" s="156">
        <f ca="1">IF(X13="","",DATEDIF(DJ1,DJ2,"y"))</f>
        <v>48</v>
      </c>
      <c r="AF13" s="156"/>
      <c r="AG13" s="156"/>
      <c r="AH13" s="150" t="s">
        <v>7</v>
      </c>
      <c r="AI13" s="158"/>
      <c r="AJ13" s="116" t="s">
        <v>30</v>
      </c>
      <c r="AK13" s="117"/>
      <c r="AL13" s="160"/>
      <c r="AM13" s="162" t="s">
        <v>129</v>
      </c>
      <c r="AN13" s="163"/>
      <c r="AO13" s="163"/>
      <c r="AP13" s="163"/>
      <c r="AQ13" s="163"/>
      <c r="AR13" s="164"/>
      <c r="AS13" s="14"/>
      <c r="AT13" s="22"/>
      <c r="AU13" s="23"/>
      <c r="AV13" s="23"/>
      <c r="AW13" s="23"/>
      <c r="AX13" s="23"/>
      <c r="AY13" s="23"/>
      <c r="AZ13" s="23"/>
      <c r="BA13" s="23"/>
      <c r="BB13" s="24"/>
      <c r="BH13" s="98"/>
      <c r="BI13" s="92"/>
      <c r="BJ13" s="92"/>
      <c r="BK13" s="92"/>
      <c r="BL13" s="92"/>
      <c r="BM13" s="92"/>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94"/>
      <c r="CM13" s="94"/>
      <c r="CN13" s="94"/>
      <c r="CO13" s="94"/>
      <c r="CP13" s="94"/>
      <c r="CQ13" s="94"/>
      <c r="CR13" s="94"/>
      <c r="CS13" s="94"/>
      <c r="CT13" s="94"/>
      <c r="CU13" s="94"/>
      <c r="CV13" s="94"/>
      <c r="CW13" s="94"/>
      <c r="CX13" s="94"/>
      <c r="CY13" s="94"/>
      <c r="CZ13" s="94"/>
      <c r="DA13" s="94"/>
      <c r="DB13" s="94"/>
      <c r="DC13" s="94"/>
      <c r="DD13" s="94"/>
      <c r="DE13" s="95"/>
      <c r="DF13" s="6"/>
      <c r="DS13" s="79" t="s">
        <v>53</v>
      </c>
    </row>
    <row r="14" spans="5:123" ht="12" customHeight="1" x14ac:dyDescent="0.15">
      <c r="E14" s="119"/>
      <c r="F14" s="120"/>
      <c r="G14" s="120"/>
      <c r="H14" s="121"/>
      <c r="I14" s="154"/>
      <c r="J14" s="155"/>
      <c r="K14" s="155"/>
      <c r="L14" s="155"/>
      <c r="M14" s="155"/>
      <c r="N14" s="151"/>
      <c r="O14" s="151"/>
      <c r="P14" s="151"/>
      <c r="Q14" s="120"/>
      <c r="R14" s="120"/>
      <c r="S14" s="151"/>
      <c r="T14" s="151"/>
      <c r="U14" s="151"/>
      <c r="V14" s="120"/>
      <c r="W14" s="120"/>
      <c r="X14" s="151"/>
      <c r="Y14" s="151"/>
      <c r="Z14" s="151"/>
      <c r="AA14" s="120"/>
      <c r="AB14" s="120"/>
      <c r="AC14" s="151"/>
      <c r="AD14" s="151"/>
      <c r="AE14" s="157"/>
      <c r="AF14" s="157"/>
      <c r="AG14" s="157"/>
      <c r="AH14" s="151"/>
      <c r="AI14" s="159"/>
      <c r="AJ14" s="119"/>
      <c r="AK14" s="120"/>
      <c r="AL14" s="161"/>
      <c r="AM14" s="165"/>
      <c r="AN14" s="166"/>
      <c r="AO14" s="166"/>
      <c r="AP14" s="166"/>
      <c r="AQ14" s="166"/>
      <c r="AR14" s="167"/>
      <c r="AT14" s="25"/>
      <c r="BG14" s="9"/>
      <c r="BH14" s="98"/>
      <c r="BI14" s="92"/>
      <c r="BJ14" s="92"/>
      <c r="BK14" s="92"/>
      <c r="BL14" s="92"/>
      <c r="BM14" s="92"/>
      <c r="BN14" s="94"/>
      <c r="BO14" s="94"/>
      <c r="BP14" s="94"/>
      <c r="BQ14" s="94"/>
      <c r="BR14" s="94"/>
      <c r="BS14" s="94"/>
      <c r="BT14" s="94"/>
      <c r="BU14" s="94"/>
      <c r="BV14" s="94"/>
      <c r="BW14" s="94"/>
      <c r="BX14" s="94"/>
      <c r="BY14" s="94"/>
      <c r="BZ14" s="94"/>
      <c r="CA14" s="94"/>
      <c r="CB14" s="94"/>
      <c r="CC14" s="94"/>
      <c r="CD14" s="94"/>
      <c r="CE14" s="94"/>
      <c r="CF14" s="94"/>
      <c r="CG14" s="94"/>
      <c r="CH14" s="94"/>
      <c r="CI14" s="94"/>
      <c r="CJ14" s="94"/>
      <c r="CK14" s="94"/>
      <c r="CL14" s="94"/>
      <c r="CM14" s="94"/>
      <c r="CN14" s="94"/>
      <c r="CO14" s="94"/>
      <c r="CP14" s="94"/>
      <c r="CQ14" s="94"/>
      <c r="CR14" s="94"/>
      <c r="CS14" s="94"/>
      <c r="CT14" s="94"/>
      <c r="CU14" s="94"/>
      <c r="CV14" s="94"/>
      <c r="CW14" s="94"/>
      <c r="CX14" s="94"/>
      <c r="CY14" s="94"/>
      <c r="CZ14" s="94"/>
      <c r="DA14" s="94"/>
      <c r="DB14" s="94"/>
      <c r="DC14" s="94"/>
      <c r="DD14" s="94"/>
      <c r="DE14" s="95"/>
      <c r="DS14" s="79" t="s">
        <v>54</v>
      </c>
    </row>
    <row r="15" spans="5:123" ht="16.5" customHeight="1" x14ac:dyDescent="0.15">
      <c r="E15" s="289" t="s">
        <v>37</v>
      </c>
      <c r="F15" s="290"/>
      <c r="G15" s="290"/>
      <c r="H15" s="291"/>
      <c r="I15" s="292" t="s">
        <v>17</v>
      </c>
      <c r="J15" s="293"/>
      <c r="K15" s="294" t="s">
        <v>158</v>
      </c>
      <c r="L15" s="294"/>
      <c r="M15" s="294"/>
      <c r="N15" s="294"/>
      <c r="O15" s="294"/>
      <c r="P15" s="294"/>
      <c r="Q15" s="294"/>
      <c r="R15" s="294"/>
      <c r="S15" s="294"/>
      <c r="T15" s="294"/>
      <c r="U15" s="295" t="s">
        <v>18</v>
      </c>
      <c r="V15" s="295"/>
      <c r="W15" s="295"/>
      <c r="X15" s="295"/>
      <c r="Y15" s="295"/>
      <c r="Z15" s="295"/>
      <c r="AA15" s="295"/>
      <c r="AB15" s="295"/>
      <c r="AC15" s="295"/>
      <c r="AD15" s="295"/>
      <c r="AE15" s="295"/>
      <c r="AF15" s="295"/>
      <c r="AG15" s="295"/>
      <c r="AH15" s="295"/>
      <c r="AI15" s="295"/>
      <c r="AJ15" s="295"/>
      <c r="AK15" s="295"/>
      <c r="AL15" s="295"/>
      <c r="AM15" s="295"/>
      <c r="AN15" s="296"/>
      <c r="AO15" s="116" t="s">
        <v>16</v>
      </c>
      <c r="AP15" s="160"/>
      <c r="AQ15" s="108" t="s">
        <v>159</v>
      </c>
      <c r="AR15" s="109"/>
      <c r="AS15" s="128"/>
      <c r="AT15" s="106" t="s">
        <v>160</v>
      </c>
      <c r="AU15" s="108" t="s">
        <v>161</v>
      </c>
      <c r="AV15" s="109"/>
      <c r="AW15" s="128"/>
      <c r="AX15" s="106" t="s">
        <v>162</v>
      </c>
      <c r="AY15" s="108" t="s">
        <v>161</v>
      </c>
      <c r="AZ15" s="109"/>
      <c r="BA15" s="109"/>
      <c r="BB15" s="110"/>
      <c r="BG15" s="9"/>
      <c r="BH15" s="98"/>
      <c r="BI15" s="92"/>
      <c r="BJ15" s="92"/>
      <c r="BK15" s="92"/>
      <c r="BL15" s="92"/>
      <c r="BM15" s="92"/>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5"/>
      <c r="DS15" s="79" t="s">
        <v>55</v>
      </c>
    </row>
    <row r="16" spans="5:123" ht="15" customHeight="1" x14ac:dyDescent="0.15">
      <c r="E16" s="144" t="s">
        <v>35</v>
      </c>
      <c r="F16" s="145"/>
      <c r="G16" s="145"/>
      <c r="H16" s="146"/>
      <c r="I16" s="297" t="s">
        <v>133</v>
      </c>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9"/>
      <c r="AO16" s="119"/>
      <c r="AP16" s="161"/>
      <c r="AQ16" s="111"/>
      <c r="AR16" s="112"/>
      <c r="AS16" s="129"/>
      <c r="AT16" s="107"/>
      <c r="AU16" s="111"/>
      <c r="AV16" s="112"/>
      <c r="AW16" s="129"/>
      <c r="AX16" s="107"/>
      <c r="AY16" s="111"/>
      <c r="AZ16" s="112"/>
      <c r="BA16" s="112"/>
      <c r="BB16" s="113"/>
      <c r="BG16" s="9"/>
      <c r="BH16" s="98"/>
      <c r="BI16" s="92"/>
      <c r="BJ16" s="92"/>
      <c r="BK16" s="92"/>
      <c r="BL16" s="92"/>
      <c r="BM16" s="92"/>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5"/>
      <c r="DS16" s="79" t="s">
        <v>56</v>
      </c>
    </row>
    <row r="17" spans="2:133" ht="12" customHeight="1" x14ac:dyDescent="0.15">
      <c r="E17" s="130" t="s">
        <v>36</v>
      </c>
      <c r="F17" s="131"/>
      <c r="G17" s="131"/>
      <c r="H17" s="132"/>
      <c r="I17" s="218" t="s">
        <v>134</v>
      </c>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20"/>
      <c r="BG17" s="9"/>
      <c r="BH17" s="98"/>
      <c r="BI17" s="92"/>
      <c r="BJ17" s="92"/>
      <c r="BK17" s="92"/>
      <c r="BL17" s="92"/>
      <c r="BM17" s="92"/>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5"/>
      <c r="DS17" s="79" t="s">
        <v>57</v>
      </c>
    </row>
    <row r="18" spans="2:133" ht="12" customHeight="1" x14ac:dyDescent="0.15">
      <c r="E18" s="133"/>
      <c r="F18" s="134"/>
      <c r="G18" s="134"/>
      <c r="H18" s="135"/>
      <c r="I18" s="221"/>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3"/>
      <c r="BG18" s="9"/>
      <c r="BH18" s="98"/>
      <c r="BI18" s="92"/>
      <c r="BJ18" s="92"/>
      <c r="BK18" s="92"/>
      <c r="BL18" s="92"/>
      <c r="BM18" s="92"/>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5"/>
      <c r="DS18" s="79" t="s">
        <v>58</v>
      </c>
    </row>
    <row r="19" spans="2:133" ht="12" customHeight="1" x14ac:dyDescent="0.15">
      <c r="E19" s="133"/>
      <c r="F19" s="134"/>
      <c r="G19" s="134"/>
      <c r="H19" s="135"/>
      <c r="I19" s="230" t="s">
        <v>105</v>
      </c>
      <c r="J19" s="231"/>
      <c r="K19" s="231"/>
      <c r="L19" s="231"/>
      <c r="M19" s="232"/>
      <c r="N19" s="236" t="s">
        <v>135</v>
      </c>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8"/>
      <c r="BG19" s="9"/>
      <c r="BH19" s="98"/>
      <c r="BI19" s="92"/>
      <c r="BJ19" s="92"/>
      <c r="BK19" s="92"/>
      <c r="BL19" s="92"/>
      <c r="BM19" s="92"/>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5"/>
      <c r="DS19" s="79" t="s">
        <v>59</v>
      </c>
    </row>
    <row r="20" spans="2:133" ht="12" customHeight="1" x14ac:dyDescent="0.15">
      <c r="E20" s="119"/>
      <c r="F20" s="120"/>
      <c r="G20" s="120"/>
      <c r="H20" s="121"/>
      <c r="I20" s="233"/>
      <c r="J20" s="234"/>
      <c r="K20" s="234"/>
      <c r="L20" s="234"/>
      <c r="M20" s="235"/>
      <c r="N20" s="239"/>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1"/>
      <c r="BG20" s="9"/>
      <c r="BH20" s="98"/>
      <c r="BI20" s="92"/>
      <c r="BJ20" s="92"/>
      <c r="BK20" s="92"/>
      <c r="BL20" s="92"/>
      <c r="BM20" s="92"/>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5"/>
      <c r="DS20" s="79" t="s">
        <v>60</v>
      </c>
    </row>
    <row r="21" spans="2:133" ht="12" customHeight="1" x14ac:dyDescent="0.15">
      <c r="E21" s="116" t="s">
        <v>8</v>
      </c>
      <c r="F21" s="117"/>
      <c r="G21" s="117"/>
      <c r="H21" s="118"/>
      <c r="I21" s="114" t="s">
        <v>163</v>
      </c>
      <c r="J21" s="109"/>
      <c r="K21" s="109"/>
      <c r="L21" s="109"/>
      <c r="M21" s="106" t="s">
        <v>160</v>
      </c>
      <c r="N21" s="109" t="s">
        <v>164</v>
      </c>
      <c r="O21" s="109"/>
      <c r="P21" s="109"/>
      <c r="Q21" s="109"/>
      <c r="R21" s="109"/>
      <c r="S21" s="109"/>
      <c r="T21" s="106" t="s">
        <v>162</v>
      </c>
      <c r="U21" s="109" t="s">
        <v>165</v>
      </c>
      <c r="V21" s="109"/>
      <c r="W21" s="109"/>
      <c r="X21" s="109"/>
      <c r="Y21" s="109"/>
      <c r="Z21" s="110"/>
      <c r="AA21" s="116" t="s">
        <v>19</v>
      </c>
      <c r="AB21" s="117"/>
      <c r="AC21" s="117"/>
      <c r="AD21" s="117"/>
      <c r="AE21" s="118"/>
      <c r="AF21" s="224" t="s">
        <v>166</v>
      </c>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6"/>
      <c r="BG21" s="9"/>
      <c r="BH21" s="98"/>
      <c r="BI21" s="92"/>
      <c r="BJ21" s="92"/>
      <c r="BK21" s="92"/>
      <c r="BL21" s="92"/>
      <c r="BM21" s="92"/>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5"/>
    </row>
    <row r="22" spans="2:133" ht="12" customHeight="1" x14ac:dyDescent="0.15">
      <c r="E22" s="119"/>
      <c r="F22" s="120"/>
      <c r="G22" s="120"/>
      <c r="H22" s="121"/>
      <c r="I22" s="115"/>
      <c r="J22" s="112"/>
      <c r="K22" s="112"/>
      <c r="L22" s="112"/>
      <c r="M22" s="107"/>
      <c r="N22" s="112"/>
      <c r="O22" s="112"/>
      <c r="P22" s="112"/>
      <c r="Q22" s="112"/>
      <c r="R22" s="112"/>
      <c r="S22" s="112"/>
      <c r="T22" s="107"/>
      <c r="U22" s="112"/>
      <c r="V22" s="112"/>
      <c r="W22" s="112"/>
      <c r="X22" s="112"/>
      <c r="Y22" s="112"/>
      <c r="Z22" s="113"/>
      <c r="AA22" s="119"/>
      <c r="AB22" s="120"/>
      <c r="AC22" s="120"/>
      <c r="AD22" s="120"/>
      <c r="AE22" s="121"/>
      <c r="AF22" s="227"/>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9"/>
      <c r="BG22" s="9"/>
      <c r="BH22" s="98"/>
      <c r="BI22" s="92"/>
      <c r="BJ22" s="92"/>
      <c r="BK22" s="92"/>
      <c r="BL22" s="92"/>
      <c r="BM22" s="92"/>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c r="DC22" s="94"/>
      <c r="DD22" s="94"/>
      <c r="DE22" s="95"/>
    </row>
    <row r="23" spans="2:133" ht="12" customHeight="1" x14ac:dyDescent="0.15">
      <c r="AO23" s="242"/>
      <c r="AP23" s="242"/>
      <c r="AQ23" s="243"/>
      <c r="AR23" s="243"/>
      <c r="AS23" s="243"/>
      <c r="AT23" s="243"/>
      <c r="AU23" s="243"/>
      <c r="AV23" s="243"/>
      <c r="AW23" s="243"/>
      <c r="AX23" s="243"/>
      <c r="AY23" s="243"/>
      <c r="AZ23" s="243"/>
      <c r="BA23" s="243"/>
      <c r="BB23" s="243"/>
      <c r="BH23" s="98"/>
      <c r="BI23" s="92"/>
      <c r="BJ23" s="92"/>
      <c r="BK23" s="92"/>
      <c r="BL23" s="92"/>
      <c r="BM23" s="92"/>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5"/>
      <c r="DS23" s="77" t="s">
        <v>106</v>
      </c>
    </row>
    <row r="24" spans="2:133" s="65" customFormat="1" ht="14.25" customHeight="1" x14ac:dyDescent="0.15">
      <c r="B24" s="59"/>
      <c r="C24" s="59"/>
      <c r="D24" s="59"/>
      <c r="E24" s="60" t="s">
        <v>109</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2"/>
      <c r="AR24" s="62"/>
      <c r="AS24" s="62"/>
      <c r="AT24" s="62"/>
      <c r="AU24" s="62"/>
      <c r="AV24" s="62"/>
      <c r="AW24" s="62"/>
      <c r="AX24" s="62"/>
      <c r="AY24" s="62"/>
      <c r="AZ24" s="62"/>
      <c r="BA24" s="62"/>
      <c r="BB24" s="62"/>
      <c r="BC24" s="63"/>
      <c r="BD24" s="63"/>
      <c r="BE24" s="63"/>
      <c r="BF24" s="63"/>
      <c r="BG24" s="63"/>
      <c r="BH24" s="98"/>
      <c r="BI24" s="92"/>
      <c r="BJ24" s="92"/>
      <c r="BK24" s="92"/>
      <c r="BL24" s="92"/>
      <c r="BM24" s="92"/>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5"/>
      <c r="DF24" s="59"/>
      <c r="DG24" s="59"/>
      <c r="DH24" s="59"/>
      <c r="DI24" s="59"/>
      <c r="DJ24" s="74" t="str">
        <f>IF(OR(I25="該当の場合選択",I25=""),"",I25)</f>
        <v/>
      </c>
      <c r="DK24" s="75"/>
      <c r="DL24" s="76"/>
      <c r="DM24" s="64"/>
      <c r="DN24" s="64"/>
      <c r="DO24" s="64"/>
      <c r="DP24" s="64"/>
      <c r="DQ24" s="64"/>
      <c r="DR24" s="80" t="s">
        <v>112</v>
      </c>
      <c r="DS24" s="64"/>
      <c r="DT24" s="64"/>
      <c r="DU24" s="64"/>
      <c r="DV24" s="64"/>
      <c r="DW24" s="64"/>
      <c r="DX24" s="64"/>
      <c r="DY24" s="64"/>
      <c r="DZ24" s="64"/>
      <c r="EA24" s="64"/>
      <c r="EB24" s="64"/>
      <c r="EC24" s="64"/>
    </row>
    <row r="25" spans="2:133" ht="12" customHeight="1" x14ac:dyDescent="0.15">
      <c r="E25" s="116" t="s">
        <v>39</v>
      </c>
      <c r="F25" s="117"/>
      <c r="G25" s="117"/>
      <c r="H25" s="118"/>
      <c r="I25" s="244" t="s">
        <v>106</v>
      </c>
      <c r="J25" s="245"/>
      <c r="K25" s="245"/>
      <c r="L25" s="245"/>
      <c r="M25" s="245"/>
      <c r="N25" s="245"/>
      <c r="O25" s="245"/>
      <c r="P25" s="245"/>
      <c r="Q25" s="245"/>
      <c r="R25" s="245"/>
      <c r="S25" s="245"/>
      <c r="T25" s="245"/>
      <c r="U25" s="245"/>
      <c r="V25" s="246"/>
      <c r="W25" s="250" t="s">
        <v>40</v>
      </c>
      <c r="X25" s="251"/>
      <c r="Y25" s="251"/>
      <c r="Z25" s="251"/>
      <c r="AA25" s="252"/>
      <c r="AB25" s="244" t="s">
        <v>106</v>
      </c>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6"/>
      <c r="BH25" s="98"/>
      <c r="BI25" s="92"/>
      <c r="BJ25" s="92"/>
      <c r="BK25" s="92"/>
      <c r="BL25" s="92"/>
      <c r="BM25" s="92"/>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5"/>
      <c r="DJ25" s="74" t="str">
        <f>IF(OR(AB25="該当の場合選択",AB25="",),"",AB25)</f>
        <v/>
      </c>
      <c r="DR25" s="77" t="s">
        <v>113</v>
      </c>
      <c r="DS25" s="3"/>
    </row>
    <row r="26" spans="2:133" ht="13.5" customHeight="1" x14ac:dyDescent="0.15">
      <c r="E26" s="119"/>
      <c r="F26" s="120"/>
      <c r="G26" s="120"/>
      <c r="H26" s="121"/>
      <c r="I26" s="247"/>
      <c r="J26" s="248"/>
      <c r="K26" s="248"/>
      <c r="L26" s="248"/>
      <c r="M26" s="248"/>
      <c r="N26" s="248"/>
      <c r="O26" s="248"/>
      <c r="P26" s="248"/>
      <c r="Q26" s="248"/>
      <c r="R26" s="248"/>
      <c r="S26" s="248"/>
      <c r="T26" s="248"/>
      <c r="U26" s="248"/>
      <c r="V26" s="249"/>
      <c r="W26" s="253"/>
      <c r="X26" s="254"/>
      <c r="Y26" s="254"/>
      <c r="Z26" s="254"/>
      <c r="AA26" s="255"/>
      <c r="AB26" s="247"/>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49"/>
      <c r="BH26" s="98"/>
      <c r="BI26" s="92"/>
      <c r="BJ26" s="92"/>
      <c r="BK26" s="92"/>
      <c r="BL26" s="92"/>
      <c r="BM26" s="92"/>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5"/>
      <c r="DR26" s="77" t="s">
        <v>114</v>
      </c>
      <c r="DS26" s="3"/>
    </row>
    <row r="27" spans="2:133" ht="12" customHeight="1" x14ac:dyDescent="0.2">
      <c r="D27" s="89"/>
      <c r="E27" s="100" t="s">
        <v>15</v>
      </c>
      <c r="F27" s="100"/>
      <c r="G27" s="100"/>
      <c r="H27" s="100"/>
      <c r="I27" s="100"/>
      <c r="J27" s="100"/>
      <c r="K27" s="100"/>
      <c r="L27" s="100"/>
      <c r="M27" s="10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26"/>
      <c r="BD27" s="26"/>
      <c r="BE27" s="26"/>
      <c r="BF27" s="26"/>
      <c r="BG27" s="1"/>
      <c r="BH27" s="98"/>
      <c r="BI27" s="92"/>
      <c r="BJ27" s="92"/>
      <c r="BK27" s="92"/>
      <c r="BL27" s="92"/>
      <c r="BM27" s="92"/>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5"/>
      <c r="DF27" s="26"/>
      <c r="DG27" s="26"/>
      <c r="DH27" s="26"/>
      <c r="DI27" s="26"/>
      <c r="DJ27" s="81"/>
      <c r="DK27" s="82"/>
      <c r="DL27" s="82"/>
      <c r="DM27" s="83"/>
      <c r="DN27" s="83"/>
      <c r="DO27" s="83"/>
      <c r="DP27" s="83"/>
      <c r="DQ27" s="83"/>
      <c r="DR27" s="77" t="s">
        <v>115</v>
      </c>
      <c r="DT27" s="77"/>
      <c r="DU27" s="77"/>
      <c r="DV27" s="77"/>
      <c r="DW27" s="77"/>
      <c r="DX27" s="77"/>
      <c r="DY27" s="77"/>
    </row>
    <row r="28" spans="2:133" ht="12" customHeight="1" x14ac:dyDescent="0.2">
      <c r="D28" s="89"/>
      <c r="E28" s="101"/>
      <c r="F28" s="101"/>
      <c r="G28" s="101"/>
      <c r="H28" s="101"/>
      <c r="I28" s="101"/>
      <c r="J28" s="101"/>
      <c r="K28" s="101"/>
      <c r="L28" s="101"/>
      <c r="M28" s="101"/>
      <c r="N28" s="90"/>
      <c r="O28" s="91" t="s">
        <v>176</v>
      </c>
      <c r="P28" s="84" t="s">
        <v>168</v>
      </c>
      <c r="Q28" s="85" t="s">
        <v>169</v>
      </c>
      <c r="R28" s="86"/>
      <c r="S28" s="84"/>
      <c r="T28" s="84"/>
      <c r="U28" s="87"/>
      <c r="V28" s="87"/>
      <c r="W28" s="87"/>
      <c r="X28" s="87"/>
      <c r="Y28" s="87"/>
      <c r="Z28" s="87"/>
      <c r="AA28" s="26"/>
      <c r="AB28" s="26"/>
      <c r="AC28" s="26"/>
      <c r="AD28" s="26"/>
      <c r="AE28" s="26"/>
      <c r="AF28" s="26"/>
      <c r="AG28" s="26"/>
      <c r="AH28" s="26"/>
      <c r="AI28" s="26"/>
      <c r="AJ28" s="26"/>
      <c r="AK28" s="26"/>
      <c r="AL28" s="26"/>
      <c r="AM28" s="90"/>
      <c r="AN28" s="90"/>
      <c r="AO28" s="90"/>
      <c r="AP28" s="90"/>
      <c r="AQ28" s="90"/>
      <c r="AR28" s="90"/>
      <c r="AS28" s="90"/>
      <c r="AT28" s="90"/>
      <c r="AU28" s="90"/>
      <c r="AV28" s="90"/>
      <c r="AW28" s="90"/>
      <c r="AX28" s="90"/>
      <c r="AY28" s="90"/>
      <c r="AZ28" s="90"/>
      <c r="BA28" s="90"/>
      <c r="BB28" s="90"/>
      <c r="BC28" s="26"/>
      <c r="BD28" s="26"/>
      <c r="BE28" s="26"/>
      <c r="BF28" s="26"/>
      <c r="BG28" s="1"/>
      <c r="BH28" s="98"/>
      <c r="BI28" s="92"/>
      <c r="BJ28" s="92"/>
      <c r="BK28" s="92"/>
      <c r="BL28" s="92"/>
      <c r="BM28" s="92"/>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c r="DC28" s="94"/>
      <c r="DD28" s="94"/>
      <c r="DE28" s="95"/>
      <c r="DF28" s="26"/>
      <c r="DG28" s="26"/>
      <c r="DH28" s="26"/>
      <c r="DI28" s="26"/>
      <c r="DJ28" s="81"/>
      <c r="DK28" s="82" t="s">
        <v>121</v>
      </c>
      <c r="DL28" s="82" t="s">
        <v>122</v>
      </c>
      <c r="DM28" s="82" t="s">
        <v>123</v>
      </c>
      <c r="DN28" s="83"/>
      <c r="DO28" s="83"/>
      <c r="DP28" s="83"/>
      <c r="DQ28" s="83"/>
      <c r="DR28" s="77" t="s">
        <v>116</v>
      </c>
      <c r="DT28" s="77"/>
      <c r="DU28" s="77"/>
      <c r="DV28" s="77"/>
      <c r="DW28" s="77"/>
      <c r="DX28" s="77"/>
      <c r="DY28" s="77"/>
    </row>
    <row r="29" spans="2:133" ht="15.75" customHeight="1" x14ac:dyDescent="0.15">
      <c r="D29" s="1"/>
      <c r="E29" s="102" t="s">
        <v>170</v>
      </c>
      <c r="F29" s="103"/>
      <c r="G29" s="104" t="s">
        <v>0</v>
      </c>
      <c r="H29" s="104"/>
      <c r="I29" s="104" t="s">
        <v>1</v>
      </c>
      <c r="J29" s="104"/>
      <c r="K29" s="104" t="s">
        <v>38</v>
      </c>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256"/>
      <c r="BC29" s="26"/>
      <c r="BD29" s="26"/>
      <c r="BE29" s="26"/>
      <c r="BF29" s="26"/>
      <c r="BG29" s="1"/>
      <c r="BH29" s="98"/>
      <c r="BI29" s="92"/>
      <c r="BJ29" s="92"/>
      <c r="BK29" s="92"/>
      <c r="BL29" s="92"/>
      <c r="BM29" s="92"/>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5"/>
      <c r="DF29" s="26"/>
      <c r="DG29" s="26"/>
      <c r="DH29" s="26"/>
      <c r="DI29" s="26"/>
      <c r="DJ29" s="81"/>
      <c r="DK29" s="81" t="str">
        <f>DK30&amp;DK31&amp;DK32&amp;DK33&amp;DK34&amp;DK35&amp;DK36&amp;DK37&amp;DK38&amp;DK39&amp;DK40&amp;DK41&amp;DK42&amp;DK43&amp;DK44&amp;DK45&amp;DK46&amp;DK47&amp;DK48&amp;DK49&amp;DK50</f>
        <v>R.4_特許庁　審査業務部　〇〇課　入庁　臨時事務補助職員（フルタイム）R.12_特許庁　審査業務部　〇〇課　退庁　臨時事務補助職員（フルタイム）（任期満了）</v>
      </c>
      <c r="DL29" s="81" t="str">
        <f>DL30&amp;DL31&amp;DL32&amp;DL33&amp;DL34&amp;DL35&amp;DL36&amp;DL37&amp;DL38&amp;DL39&amp;DL40&amp;DL41&amp;DL42&amp;DL43&amp;DL44&amp;DL45&amp;DL46&amp;DL47&amp;DL48&amp;DL49&amp;DL50</f>
        <v/>
      </c>
      <c r="DM29" s="81" t="str">
        <f>DM30&amp;DM31&amp;DM32&amp;DM33&amp;DM34&amp;DM35&amp;DM36&amp;DM37&amp;DM38&amp;DM39&amp;DM40&amp;DM41&amp;DM42&amp;DM43&amp;DM44&amp;DM45&amp;DM46&amp;DM47&amp;DM48&amp;DM49&amp;DM50</f>
        <v/>
      </c>
      <c r="DN29" s="83"/>
      <c r="DO29" s="83"/>
      <c r="DP29" s="83"/>
      <c r="DQ29" s="83"/>
      <c r="DR29" s="77" t="s">
        <v>117</v>
      </c>
      <c r="DT29" s="77"/>
      <c r="DU29" s="77"/>
      <c r="DV29" s="77"/>
      <c r="DW29" s="77"/>
      <c r="DX29" s="77"/>
      <c r="DY29" s="77"/>
    </row>
    <row r="30" spans="2:133" ht="12" customHeight="1" x14ac:dyDescent="0.15">
      <c r="D30" s="1"/>
      <c r="E30" s="98"/>
      <c r="F30" s="92"/>
      <c r="G30" s="92"/>
      <c r="H30" s="92"/>
      <c r="I30" s="92"/>
      <c r="J30" s="92"/>
      <c r="K30" s="92" t="s">
        <v>136</v>
      </c>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105"/>
      <c r="BC30" s="26"/>
      <c r="BD30" s="26"/>
      <c r="BE30" s="26"/>
      <c r="BF30" s="26"/>
      <c r="BG30" s="1"/>
      <c r="BH30" s="274" t="s">
        <v>9</v>
      </c>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c r="CQ30" s="275"/>
      <c r="CR30" s="275"/>
      <c r="CS30" s="275"/>
      <c r="CT30" s="275"/>
      <c r="CU30" s="275"/>
      <c r="CV30" s="275"/>
      <c r="CW30" s="275"/>
      <c r="CX30" s="275"/>
      <c r="CY30" s="275"/>
      <c r="CZ30" s="275"/>
      <c r="DA30" s="275"/>
      <c r="DB30" s="275"/>
      <c r="DC30" s="275"/>
      <c r="DD30" s="275"/>
      <c r="DE30" s="276"/>
      <c r="DF30" s="26"/>
      <c r="DG30" s="26"/>
      <c r="DH30" s="26"/>
      <c r="DI30" s="26"/>
      <c r="DJ30" s="177" t="str">
        <f>IF(OR(COUNTIFS(K30,"*特許庁*")&gt;=1,COUNTIFS(K30,"*経済産業*")&gt;=1,COUNTIFS(K30,"*工業所有*")&gt;=1), ASC(E30)&amp;"."&amp;ASC(I30)&amp;"_"&amp;K30,"")</f>
        <v/>
      </c>
      <c r="DK30" s="82" t="str" cm="1">
        <f t="array" ref="DK30:DK31">_xlfn._xlws.FILTER(DJ30:DJ71, ISNUMBER(SEARCH("*特許庁*", DJ30:DJ71)),"")</f>
        <v>R.4_特許庁　審査業務部　〇〇課　入庁　臨時事務補助職員（フルタイム）</v>
      </c>
      <c r="DL30" s="82" t="str" cm="1">
        <f t="array" ref="DL30">_xlfn._xlws.FILTER(DJ30:DJ71, ISNUMBER(SEARCH("*経済産業省*", DJ30:DJ71)),"")</f>
        <v/>
      </c>
      <c r="DM30" s="83" t="str" cm="1">
        <f t="array" ref="DM30">_xlfn._xlws.FILTER(DJ30:DJ71, ISNUMBER(SEARCH("*工業所有*", DJ30:DJ71)),"")</f>
        <v/>
      </c>
      <c r="DN30" s="83"/>
      <c r="DO30" s="83"/>
      <c r="DP30" s="83"/>
      <c r="DQ30" s="83"/>
      <c r="DR30" s="77" t="s">
        <v>118</v>
      </c>
      <c r="DT30" s="77"/>
      <c r="DU30" s="77"/>
      <c r="DV30" s="77"/>
      <c r="DW30" s="77"/>
      <c r="DX30" s="77"/>
      <c r="DY30" s="77"/>
    </row>
    <row r="31" spans="2:133" ht="12" customHeight="1" x14ac:dyDescent="0.15">
      <c r="D31" s="1"/>
      <c r="E31" s="98"/>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105"/>
      <c r="BC31" s="26"/>
      <c r="BD31" s="26"/>
      <c r="BE31" s="26"/>
      <c r="BF31" s="26"/>
      <c r="BG31" s="1"/>
      <c r="BH31" s="307"/>
      <c r="BI31" s="308"/>
      <c r="BJ31" s="308"/>
      <c r="BK31" s="308"/>
      <c r="BL31" s="308"/>
      <c r="BM31" s="308"/>
      <c r="BN31" s="308"/>
      <c r="BO31" s="308"/>
      <c r="BP31" s="308"/>
      <c r="BQ31" s="308"/>
      <c r="BR31" s="308"/>
      <c r="BS31" s="308"/>
      <c r="BT31" s="308"/>
      <c r="BU31" s="308"/>
      <c r="BV31" s="308"/>
      <c r="BW31" s="308"/>
      <c r="BX31" s="308"/>
      <c r="BY31" s="308"/>
      <c r="BZ31" s="308"/>
      <c r="CA31" s="308"/>
      <c r="CB31" s="308"/>
      <c r="CC31" s="308"/>
      <c r="CD31" s="308"/>
      <c r="CE31" s="308"/>
      <c r="CF31" s="308"/>
      <c r="CG31" s="308"/>
      <c r="CH31" s="308"/>
      <c r="CI31" s="308"/>
      <c r="CJ31" s="308"/>
      <c r="CK31" s="308"/>
      <c r="CL31" s="308"/>
      <c r="CM31" s="308"/>
      <c r="CN31" s="308"/>
      <c r="CO31" s="308"/>
      <c r="CP31" s="308"/>
      <c r="CQ31" s="308"/>
      <c r="CR31" s="308"/>
      <c r="CS31" s="308"/>
      <c r="CT31" s="308"/>
      <c r="CU31" s="308"/>
      <c r="CV31" s="308"/>
      <c r="CW31" s="308"/>
      <c r="CX31" s="308"/>
      <c r="CY31" s="308"/>
      <c r="CZ31" s="308"/>
      <c r="DA31" s="308"/>
      <c r="DB31" s="308"/>
      <c r="DC31" s="308"/>
      <c r="DD31" s="308"/>
      <c r="DE31" s="309"/>
      <c r="DF31" s="26"/>
      <c r="DG31" s="26"/>
      <c r="DH31" s="26"/>
      <c r="DI31" s="26"/>
      <c r="DJ31" s="177"/>
      <c r="DK31" s="82" t="str">
        <v>R.12_特許庁　審査業務部　〇〇課　退庁　臨時事務補助職員（フルタイム）（任期満了）</v>
      </c>
      <c r="DL31" s="82"/>
      <c r="DM31" s="83"/>
      <c r="DN31" s="83"/>
      <c r="DO31" s="83"/>
      <c r="DP31" s="83"/>
      <c r="DQ31" s="83"/>
      <c r="DR31" s="77" t="s">
        <v>107</v>
      </c>
      <c r="DT31" s="77"/>
      <c r="DU31" s="77"/>
      <c r="DV31" s="77"/>
      <c r="DW31" s="77"/>
      <c r="DX31" s="77"/>
      <c r="DY31" s="77"/>
    </row>
    <row r="32" spans="2:133" ht="12" customHeight="1" x14ac:dyDescent="0.15">
      <c r="D32" s="1"/>
      <c r="E32" s="98" t="s">
        <v>171</v>
      </c>
      <c r="F32" s="92"/>
      <c r="G32" s="92" t="s">
        <v>177</v>
      </c>
      <c r="H32" s="92"/>
      <c r="I32" s="92" t="s">
        <v>173</v>
      </c>
      <c r="J32" s="92"/>
      <c r="K32" s="94" t="s">
        <v>137</v>
      </c>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26"/>
      <c r="BD32" s="26"/>
      <c r="BE32" s="26"/>
      <c r="BF32" s="26"/>
      <c r="BG32" s="1"/>
      <c r="BH32" s="307"/>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9"/>
      <c r="DF32" s="26"/>
      <c r="DG32" s="26"/>
      <c r="DH32" s="26"/>
      <c r="DI32" s="26"/>
      <c r="DJ32" s="177" t="str">
        <f t="shared" ref="DJ32" si="0">IF(OR(COUNTIFS(K32,"*特許庁*")&gt;=1,COUNTIFS(K32,"*経済産業*")&gt;=1,COUNTIFS(K32,"*工業所有*")&gt;=1), ASC(E32)&amp;"."&amp;ASC(I32)&amp;"_"&amp;K32,"")</f>
        <v/>
      </c>
      <c r="DK32" s="82"/>
      <c r="DL32" s="82"/>
      <c r="DM32" s="83"/>
      <c r="DN32" s="83"/>
      <c r="DO32" s="83"/>
      <c r="DP32" s="83"/>
      <c r="DQ32" s="83"/>
      <c r="DR32" s="77" t="s">
        <v>61</v>
      </c>
      <c r="DT32" s="77"/>
      <c r="DU32" s="77"/>
      <c r="DV32" s="77"/>
      <c r="DW32" s="77"/>
      <c r="DX32" s="77"/>
      <c r="DY32" s="77"/>
    </row>
    <row r="33" spans="4:129" ht="12" customHeight="1" x14ac:dyDescent="0.15">
      <c r="D33" s="1"/>
      <c r="E33" s="98"/>
      <c r="F33" s="92"/>
      <c r="G33" s="92"/>
      <c r="H33" s="92"/>
      <c r="I33" s="92"/>
      <c r="J33" s="92"/>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26"/>
      <c r="BD33" s="26"/>
      <c r="BE33" s="26"/>
      <c r="BF33" s="26"/>
      <c r="BG33" s="1"/>
      <c r="BH33" s="307"/>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9"/>
      <c r="DF33" s="26"/>
      <c r="DG33" s="26"/>
      <c r="DH33" s="26"/>
      <c r="DI33" s="26"/>
      <c r="DJ33" s="177"/>
      <c r="DK33" s="82"/>
      <c r="DL33" s="82"/>
      <c r="DM33" s="83"/>
      <c r="DN33" s="83"/>
      <c r="DO33" s="83"/>
      <c r="DP33" s="83"/>
      <c r="DQ33" s="83"/>
      <c r="DR33" s="77" t="s">
        <v>82</v>
      </c>
      <c r="DT33" s="77"/>
      <c r="DU33" s="77"/>
      <c r="DV33" s="77"/>
      <c r="DW33" s="77"/>
      <c r="DX33" s="77"/>
      <c r="DY33" s="77"/>
    </row>
    <row r="34" spans="4:129" ht="12" customHeight="1" x14ac:dyDescent="0.15">
      <c r="D34" s="1"/>
      <c r="E34" s="98" t="s">
        <v>171</v>
      </c>
      <c r="F34" s="92"/>
      <c r="G34" s="92" t="s">
        <v>177</v>
      </c>
      <c r="H34" s="92"/>
      <c r="I34" s="92" t="s">
        <v>178</v>
      </c>
      <c r="J34" s="92"/>
      <c r="K34" s="94" t="s">
        <v>138</v>
      </c>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26"/>
      <c r="BD34" s="26"/>
      <c r="BE34" s="26"/>
      <c r="BF34" s="26"/>
      <c r="BG34" s="1"/>
      <c r="BH34" s="310"/>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1"/>
      <c r="DB34" s="311"/>
      <c r="DC34" s="311"/>
      <c r="DD34" s="311"/>
      <c r="DE34" s="312"/>
      <c r="DF34" s="26"/>
      <c r="DG34" s="26"/>
      <c r="DH34" s="26"/>
      <c r="DI34" s="26"/>
      <c r="DJ34" s="177" t="str">
        <f t="shared" ref="DJ34" si="1">IF(OR(COUNTIFS(K34,"*特許庁*")&gt;=1,COUNTIFS(K34,"*経済産業*")&gt;=1,COUNTIFS(K34,"*工業所有*")&gt;=1), ASC(E34)&amp;"."&amp;ASC(I34)&amp;"_"&amp;K34,"")</f>
        <v/>
      </c>
      <c r="DK34" s="82"/>
      <c r="DL34" s="82"/>
      <c r="DM34" s="83"/>
      <c r="DN34" s="83"/>
      <c r="DO34" s="83"/>
      <c r="DP34" s="83"/>
      <c r="DQ34" s="83"/>
      <c r="DR34" s="77" t="s">
        <v>62</v>
      </c>
      <c r="DT34" s="77"/>
      <c r="DU34" s="77"/>
      <c r="DV34" s="77"/>
      <c r="DW34" s="77"/>
      <c r="DX34" s="77"/>
      <c r="DY34" s="77"/>
    </row>
    <row r="35" spans="4:129" ht="12" customHeight="1" x14ac:dyDescent="0.15">
      <c r="D35" s="1"/>
      <c r="E35" s="98"/>
      <c r="F35" s="92"/>
      <c r="G35" s="92"/>
      <c r="H35" s="92"/>
      <c r="I35" s="92"/>
      <c r="J35" s="92"/>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26"/>
      <c r="BD35" s="26"/>
      <c r="BE35" s="26"/>
      <c r="BF35" s="26"/>
      <c r="BG35" s="1"/>
      <c r="BH35" s="31"/>
      <c r="BI35" s="31"/>
      <c r="BJ35" s="31"/>
      <c r="BK35" s="31"/>
      <c r="BL35" s="71"/>
      <c r="BM35" s="71"/>
      <c r="BN35" s="31"/>
      <c r="BO35" s="7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71"/>
      <c r="DF35" s="26"/>
      <c r="DG35" s="26"/>
      <c r="DH35" s="26"/>
      <c r="DI35" s="26"/>
      <c r="DJ35" s="177"/>
      <c r="DK35" s="82"/>
      <c r="DL35" s="82"/>
      <c r="DM35" s="83"/>
      <c r="DN35" s="83"/>
      <c r="DO35" s="83"/>
      <c r="DP35" s="83"/>
      <c r="DQ35" s="83"/>
      <c r="DR35" s="77" t="s">
        <v>83</v>
      </c>
      <c r="DT35" s="77"/>
      <c r="DU35" s="77"/>
      <c r="DV35" s="77"/>
      <c r="DW35" s="77"/>
      <c r="DX35" s="77"/>
      <c r="DY35" s="77"/>
    </row>
    <row r="36" spans="4:129" ht="12" customHeight="1" x14ac:dyDescent="0.15">
      <c r="D36" s="1"/>
      <c r="E36" s="98" t="s">
        <v>171</v>
      </c>
      <c r="F36" s="92"/>
      <c r="G36" s="92" t="s">
        <v>172</v>
      </c>
      <c r="H36" s="92"/>
      <c r="I36" s="92" t="s">
        <v>173</v>
      </c>
      <c r="J36" s="92"/>
      <c r="K36" s="94" t="s">
        <v>139</v>
      </c>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c r="BC36" s="26"/>
      <c r="BD36" s="26"/>
      <c r="BE36" s="26"/>
      <c r="BF36" s="26"/>
      <c r="BG36" s="1"/>
      <c r="BH36" s="49" t="s">
        <v>10</v>
      </c>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197"/>
      <c r="CH36" s="197"/>
      <c r="CI36" s="197"/>
      <c r="CJ36" s="197"/>
      <c r="CK36" s="197"/>
      <c r="CL36" s="197"/>
      <c r="CM36" s="197"/>
      <c r="CN36" s="50"/>
      <c r="CO36" s="50"/>
      <c r="CP36" s="50"/>
      <c r="CQ36" s="50"/>
      <c r="CR36" s="50"/>
      <c r="CS36" s="50"/>
      <c r="CT36" s="50"/>
      <c r="CU36" s="50"/>
      <c r="CV36" s="50"/>
      <c r="CW36" s="50"/>
      <c r="CX36" s="50"/>
      <c r="CY36" s="50"/>
      <c r="CZ36" s="50"/>
      <c r="DA36" s="50"/>
      <c r="DB36" s="50"/>
      <c r="DC36" s="50"/>
      <c r="DD36" s="50"/>
      <c r="DE36" s="51"/>
      <c r="DF36" s="26"/>
      <c r="DG36" s="26"/>
      <c r="DH36" s="26"/>
      <c r="DI36" s="26"/>
      <c r="DJ36" s="177" t="str">
        <f t="shared" ref="DJ36" si="2">IF(OR(COUNTIFS(K36,"*特許庁*")&gt;=1,COUNTIFS(K36,"*経済産業*")&gt;=1,COUNTIFS(K36,"*工業所有*")&gt;=1), ASC(E36)&amp;"."&amp;ASC(I36)&amp;"_"&amp;K36,"")</f>
        <v/>
      </c>
      <c r="DK36" s="82"/>
      <c r="DL36" s="82"/>
      <c r="DM36" s="83"/>
      <c r="DN36" s="83"/>
      <c r="DO36" s="83"/>
      <c r="DP36" s="83"/>
      <c r="DQ36" s="83"/>
      <c r="DR36" s="77" t="s">
        <v>63</v>
      </c>
      <c r="DT36" s="77"/>
      <c r="DU36" s="77"/>
      <c r="DV36" s="77"/>
      <c r="DW36" s="77"/>
      <c r="DX36" s="77"/>
      <c r="DY36" s="77"/>
    </row>
    <row r="37" spans="4:129" ht="12" customHeight="1" x14ac:dyDescent="0.15">
      <c r="D37" s="1"/>
      <c r="E37" s="98"/>
      <c r="F37" s="92"/>
      <c r="G37" s="92"/>
      <c r="H37" s="92"/>
      <c r="I37" s="92"/>
      <c r="J37" s="92"/>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5"/>
      <c r="BC37" s="26"/>
      <c r="BD37" s="26"/>
      <c r="BE37" s="26"/>
      <c r="BF37" s="46"/>
      <c r="BG37" s="47"/>
      <c r="BH37" s="191" t="s">
        <v>151</v>
      </c>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3"/>
      <c r="DF37" s="26"/>
      <c r="DG37" s="26"/>
      <c r="DH37" s="26"/>
      <c r="DI37" s="26"/>
      <c r="DJ37" s="177"/>
      <c r="DK37" s="82"/>
      <c r="DL37" s="82"/>
      <c r="DM37" s="83"/>
      <c r="DN37" s="83"/>
      <c r="DO37" s="83"/>
      <c r="DP37" s="83"/>
      <c r="DQ37" s="83"/>
      <c r="DR37" s="77" t="s">
        <v>84</v>
      </c>
      <c r="DT37" s="77"/>
      <c r="DU37" s="77"/>
      <c r="DV37" s="77"/>
      <c r="DW37" s="77"/>
      <c r="DX37" s="77"/>
      <c r="DY37" s="77"/>
    </row>
    <row r="38" spans="4:129" ht="12" customHeight="1" x14ac:dyDescent="0.15">
      <c r="D38" s="1"/>
      <c r="E38" s="98"/>
      <c r="F38" s="92"/>
      <c r="G38" s="92"/>
      <c r="H38" s="92"/>
      <c r="I38" s="92"/>
      <c r="J38" s="92"/>
      <c r="K38" s="212" t="s">
        <v>140</v>
      </c>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3"/>
      <c r="BC38" s="26"/>
      <c r="BD38" s="26"/>
      <c r="BE38" s="26"/>
      <c r="BF38" s="46"/>
      <c r="BG38" s="47"/>
      <c r="BH38" s="191"/>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3"/>
      <c r="DF38" s="26"/>
      <c r="DG38" s="26"/>
      <c r="DH38" s="26"/>
      <c r="DI38" s="26"/>
      <c r="DJ38" s="177" t="str">
        <f t="shared" ref="DJ38" si="3">IF(OR(COUNTIFS(K38,"*特許庁*")&gt;=1,COUNTIFS(K38,"*経済産業*")&gt;=1,COUNTIFS(K38,"*工業所有*")&gt;=1), ASC(E38)&amp;"."&amp;ASC(I38)&amp;"_"&amp;K38,"")</f>
        <v/>
      </c>
      <c r="DK38" s="82"/>
      <c r="DL38" s="82"/>
      <c r="DM38" s="83"/>
      <c r="DN38" s="83"/>
      <c r="DO38" s="83"/>
      <c r="DP38" s="83"/>
      <c r="DQ38" s="83"/>
      <c r="DR38" s="77" t="s">
        <v>64</v>
      </c>
      <c r="DT38" s="77"/>
      <c r="DU38" s="77"/>
      <c r="DV38" s="77"/>
      <c r="DW38" s="77"/>
      <c r="DX38" s="77"/>
      <c r="DY38" s="77"/>
    </row>
    <row r="39" spans="4:129" ht="12" customHeight="1" x14ac:dyDescent="0.15">
      <c r="D39" s="1"/>
      <c r="E39" s="98"/>
      <c r="F39" s="92"/>
      <c r="G39" s="92"/>
      <c r="H39" s="92"/>
      <c r="I39" s="92"/>
      <c r="J39" s="9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3"/>
      <c r="BC39" s="26"/>
      <c r="BD39" s="26"/>
      <c r="BE39" s="26"/>
      <c r="BF39" s="46"/>
      <c r="BG39" s="47"/>
      <c r="BH39" s="191"/>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3"/>
      <c r="DF39" s="26"/>
      <c r="DG39" s="26"/>
      <c r="DH39" s="26"/>
      <c r="DI39" s="26"/>
      <c r="DJ39" s="177"/>
      <c r="DK39" s="82"/>
      <c r="DL39" s="82"/>
      <c r="DM39" s="83"/>
      <c r="DN39" s="83"/>
      <c r="DO39" s="83"/>
      <c r="DP39" s="83"/>
      <c r="DQ39" s="83"/>
      <c r="DR39" s="77" t="s">
        <v>85</v>
      </c>
      <c r="DS39" s="83"/>
      <c r="DT39" s="83"/>
      <c r="DU39" s="83"/>
      <c r="DV39" s="83"/>
      <c r="DW39" s="83"/>
      <c r="DX39" s="83"/>
      <c r="DY39" s="83"/>
    </row>
    <row r="40" spans="4:129" ht="12" customHeight="1" x14ac:dyDescent="0.15">
      <c r="D40" s="1"/>
      <c r="E40" s="98" t="s">
        <v>171</v>
      </c>
      <c r="F40" s="92"/>
      <c r="G40" s="92" t="s">
        <v>172</v>
      </c>
      <c r="H40" s="92"/>
      <c r="I40" s="92" t="s">
        <v>174</v>
      </c>
      <c r="J40" s="92"/>
      <c r="K40" s="94" t="s">
        <v>141</v>
      </c>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5"/>
      <c r="BC40" s="26"/>
      <c r="BD40" s="26"/>
      <c r="BE40" s="26"/>
      <c r="BF40" s="48"/>
      <c r="BG40" s="47"/>
      <c r="BH40" s="191"/>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3"/>
      <c r="DF40" s="26"/>
      <c r="DG40" s="26"/>
      <c r="DH40" s="26"/>
      <c r="DI40" s="26"/>
      <c r="DJ40" s="177" t="str">
        <f t="shared" ref="DJ40" si="4">IF(OR(COUNTIFS(K40,"*特許庁*")&gt;=1,COUNTIFS(K40,"*経済産業*")&gt;=1,COUNTIFS(K40,"*工業所有*")&gt;=1), ASC(E40)&amp;"."&amp;ASC(I40)&amp;"_"&amp;K40,"")</f>
        <v/>
      </c>
      <c r="DK40" s="82"/>
      <c r="DL40" s="82"/>
      <c r="DM40" s="83"/>
      <c r="DN40" s="83"/>
      <c r="DO40" s="83"/>
      <c r="DP40" s="83"/>
      <c r="DQ40" s="83"/>
      <c r="DR40" s="77" t="s">
        <v>65</v>
      </c>
      <c r="DS40" s="83"/>
      <c r="DT40" s="83"/>
      <c r="DU40" s="83"/>
      <c r="DV40" s="83"/>
      <c r="DW40" s="83"/>
      <c r="DX40" s="83"/>
      <c r="DY40" s="83"/>
    </row>
    <row r="41" spans="4:129" ht="12" customHeight="1" x14ac:dyDescent="0.15">
      <c r="D41" s="1"/>
      <c r="E41" s="98"/>
      <c r="F41" s="92"/>
      <c r="G41" s="92"/>
      <c r="H41" s="92"/>
      <c r="I41" s="92"/>
      <c r="J41" s="92"/>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c r="BC41" s="26"/>
      <c r="BD41" s="26"/>
      <c r="BE41" s="26"/>
      <c r="BF41" s="48"/>
      <c r="BG41" s="47"/>
      <c r="BH41" s="191"/>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3"/>
      <c r="DF41" s="26"/>
      <c r="DG41" s="26"/>
      <c r="DH41" s="26"/>
      <c r="DI41" s="26"/>
      <c r="DJ41" s="177"/>
      <c r="DK41" s="82"/>
      <c r="DL41" s="82"/>
      <c r="DM41" s="83"/>
      <c r="DN41" s="83"/>
      <c r="DO41" s="83"/>
      <c r="DP41" s="83"/>
      <c r="DQ41" s="83"/>
      <c r="DR41" s="77" t="s">
        <v>120</v>
      </c>
      <c r="DS41" s="83"/>
      <c r="DT41" s="83"/>
      <c r="DU41" s="83"/>
      <c r="DV41" s="83"/>
      <c r="DW41" s="83"/>
      <c r="DX41" s="83"/>
      <c r="DY41" s="83"/>
    </row>
    <row r="42" spans="4:129" ht="12" customHeight="1" x14ac:dyDescent="0.15">
      <c r="D42" s="1"/>
      <c r="E42" s="98" t="s">
        <v>171</v>
      </c>
      <c r="F42" s="92"/>
      <c r="G42" s="92" t="s">
        <v>179</v>
      </c>
      <c r="H42" s="92"/>
      <c r="I42" s="92" t="s">
        <v>173</v>
      </c>
      <c r="J42" s="92"/>
      <c r="K42" s="94" t="s">
        <v>142</v>
      </c>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c r="BC42" s="26"/>
      <c r="BD42" s="26"/>
      <c r="BE42" s="26"/>
      <c r="BF42" s="48"/>
      <c r="BG42" s="47"/>
      <c r="BH42" s="191"/>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3"/>
      <c r="DF42" s="26"/>
      <c r="DG42" s="26"/>
      <c r="DH42" s="26"/>
      <c r="DI42" s="26"/>
      <c r="DJ42" s="177" t="str">
        <f>IF(OR(COUNTIFS(K42,"*特許庁*")&gt;=1,COUNTIFS(K42,"*経済産業*")&gt;=1,COUNTIFS(K42,"*工業所有*")&gt;=1), ASC(E42)&amp;"."&amp;ASC(I42)&amp;"_"&amp;K42,"")</f>
        <v/>
      </c>
      <c r="DK42" s="82"/>
      <c r="DL42" s="82"/>
      <c r="DM42" s="83"/>
      <c r="DN42" s="83"/>
      <c r="DO42" s="83"/>
      <c r="DP42" s="83"/>
      <c r="DQ42" s="83"/>
      <c r="DR42" s="77" t="s">
        <v>119</v>
      </c>
      <c r="DS42" s="83"/>
      <c r="DT42" s="83"/>
      <c r="DU42" s="83"/>
      <c r="DV42" s="83"/>
      <c r="DW42" s="83"/>
      <c r="DX42" s="83"/>
      <c r="DY42" s="83"/>
    </row>
    <row r="43" spans="4:129" ht="12" customHeight="1" x14ac:dyDescent="0.15">
      <c r="D43" s="1"/>
      <c r="E43" s="98"/>
      <c r="F43" s="92"/>
      <c r="G43" s="92"/>
      <c r="H43" s="92"/>
      <c r="I43" s="92"/>
      <c r="J43" s="92"/>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c r="BC43" s="26"/>
      <c r="BD43" s="26"/>
      <c r="BE43" s="26"/>
      <c r="BF43" s="48"/>
      <c r="BG43" s="47"/>
      <c r="BH43" s="194"/>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6"/>
      <c r="DF43" s="26"/>
      <c r="DG43" s="26"/>
      <c r="DH43" s="26"/>
      <c r="DI43" s="26"/>
      <c r="DJ43" s="177"/>
      <c r="DK43" s="82"/>
      <c r="DL43" s="82"/>
      <c r="DM43" s="83"/>
      <c r="DN43" s="83"/>
      <c r="DO43" s="83"/>
      <c r="DP43" s="83"/>
      <c r="DQ43" s="83"/>
      <c r="DR43" s="77" t="s">
        <v>86</v>
      </c>
      <c r="DS43" s="83"/>
      <c r="DT43" s="83"/>
      <c r="DU43" s="83"/>
      <c r="DV43" s="83"/>
      <c r="DW43" s="83"/>
      <c r="DX43" s="83"/>
      <c r="DY43" s="83"/>
    </row>
    <row r="44" spans="4:129" ht="12" customHeight="1" x14ac:dyDescent="0.15">
      <c r="D44" s="1"/>
      <c r="E44" s="98" t="s">
        <v>180</v>
      </c>
      <c r="F44" s="92"/>
      <c r="G44" s="92" t="s">
        <v>181</v>
      </c>
      <c r="H44" s="92"/>
      <c r="I44" s="92" t="s">
        <v>178</v>
      </c>
      <c r="J44" s="92"/>
      <c r="K44" s="94" t="s">
        <v>156</v>
      </c>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c r="BC44" s="26"/>
      <c r="BD44" s="26"/>
      <c r="BE44" s="26"/>
      <c r="BF44" s="46"/>
      <c r="BG44" s="47"/>
      <c r="BH44" s="49" t="s">
        <v>23</v>
      </c>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1"/>
      <c r="DF44" s="26"/>
      <c r="DG44" s="26"/>
      <c r="DH44" s="26"/>
      <c r="DI44" s="26"/>
      <c r="DJ44" s="177" t="str">
        <f>IF(OR(COUNTIFS(K44,"*特許庁*")&gt;=1,COUNTIFS(K44,"*経済産業*")&gt;=1,COUNTIFS(K44,"*工業所有*")&gt;=1), ASC(E44)&amp;"."&amp;ASC(I44)&amp;"_"&amp;K44,"")</f>
        <v>R.4_特許庁　審査業務部　〇〇課　入庁　臨時事務補助職員（フルタイム）</v>
      </c>
      <c r="DK44" s="82"/>
      <c r="DL44" s="82"/>
      <c r="DM44" s="83"/>
      <c r="DN44" s="83"/>
      <c r="DO44" s="83"/>
      <c r="DP44" s="83"/>
      <c r="DQ44" s="83"/>
      <c r="DR44" s="77" t="s">
        <v>66</v>
      </c>
      <c r="DS44" s="83"/>
      <c r="DT44" s="83"/>
      <c r="DU44" s="83"/>
      <c r="DV44" s="83"/>
      <c r="DW44" s="83"/>
      <c r="DX44" s="83"/>
      <c r="DY44" s="83"/>
    </row>
    <row r="45" spans="4:129" ht="12" customHeight="1" x14ac:dyDescent="0.15">
      <c r="D45" s="1"/>
      <c r="E45" s="98"/>
      <c r="F45" s="92"/>
      <c r="G45" s="92"/>
      <c r="H45" s="92"/>
      <c r="I45" s="92"/>
      <c r="J45" s="92"/>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c r="BC45" s="26"/>
      <c r="BD45" s="26"/>
      <c r="BE45" s="26"/>
      <c r="BF45" s="48"/>
      <c r="BG45" s="47"/>
      <c r="BH45" s="184" t="s">
        <v>152</v>
      </c>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6"/>
      <c r="DF45" s="26"/>
      <c r="DG45" s="26"/>
      <c r="DH45" s="26"/>
      <c r="DI45" s="26"/>
      <c r="DJ45" s="177"/>
      <c r="DK45" s="82"/>
      <c r="DL45" s="82"/>
      <c r="DM45" s="83"/>
      <c r="DN45" s="83"/>
      <c r="DO45" s="83"/>
      <c r="DP45" s="83"/>
      <c r="DQ45" s="83"/>
      <c r="DR45" s="77" t="s">
        <v>87</v>
      </c>
      <c r="DS45" s="83"/>
      <c r="DT45" s="83"/>
      <c r="DU45" s="83"/>
      <c r="DV45" s="83"/>
      <c r="DW45" s="83"/>
      <c r="DX45" s="83"/>
      <c r="DY45" s="83"/>
    </row>
    <row r="46" spans="4:129" ht="12" customHeight="1" x14ac:dyDescent="0.15">
      <c r="D46" s="1"/>
      <c r="E46" s="98" t="s">
        <v>180</v>
      </c>
      <c r="F46" s="92"/>
      <c r="G46" s="92" t="s">
        <v>181</v>
      </c>
      <c r="H46" s="92"/>
      <c r="I46" s="92" t="s">
        <v>177</v>
      </c>
      <c r="J46" s="92"/>
      <c r="K46" s="94" t="s">
        <v>157</v>
      </c>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c r="BC46" s="26"/>
      <c r="BD46" s="26"/>
      <c r="BE46" s="26"/>
      <c r="BF46" s="48"/>
      <c r="BG46" s="47"/>
      <c r="BH46" s="187"/>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6"/>
      <c r="DF46" s="26"/>
      <c r="DG46" s="26"/>
      <c r="DH46" s="26"/>
      <c r="DI46" s="26"/>
      <c r="DJ46" s="177" t="str">
        <f t="shared" ref="DJ46" si="5">IF(OR(COUNTIFS(K46,"*特許庁*")&gt;=1,COUNTIFS(K46,"*経済産業*")&gt;=1,COUNTIFS(K46,"*工業所有*")&gt;=1), ASC(E46)&amp;"."&amp;ASC(I46)&amp;"_"&amp;K46,"")</f>
        <v>R.12_特許庁　審査業務部　〇〇課　退庁　臨時事務補助職員（フルタイム）（任期満了）</v>
      </c>
      <c r="DK46" s="82"/>
      <c r="DL46" s="82"/>
      <c r="DM46" s="83"/>
      <c r="DN46" s="83"/>
      <c r="DO46" s="83"/>
      <c r="DP46" s="83"/>
      <c r="DQ46" s="83"/>
      <c r="DR46" s="77" t="s">
        <v>67</v>
      </c>
      <c r="DS46" s="83"/>
      <c r="DT46" s="83"/>
      <c r="DU46" s="83"/>
      <c r="DV46" s="83"/>
      <c r="DW46" s="83"/>
      <c r="DX46" s="83"/>
      <c r="DY46" s="83"/>
    </row>
    <row r="47" spans="4:129" ht="12" customHeight="1" x14ac:dyDescent="0.15">
      <c r="D47" s="1"/>
      <c r="E47" s="98"/>
      <c r="F47" s="92"/>
      <c r="G47" s="92"/>
      <c r="H47" s="92"/>
      <c r="I47" s="92"/>
      <c r="J47" s="92"/>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c r="BC47" s="26"/>
      <c r="BD47" s="26"/>
      <c r="BE47" s="26"/>
      <c r="BF47" s="48"/>
      <c r="BG47" s="47"/>
      <c r="BH47" s="187"/>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6"/>
      <c r="DF47" s="26"/>
      <c r="DG47" s="26"/>
      <c r="DH47" s="26"/>
      <c r="DI47" s="26"/>
      <c r="DJ47" s="177"/>
      <c r="DK47" s="82"/>
      <c r="DL47" s="82"/>
      <c r="DM47" s="83"/>
      <c r="DN47" s="83"/>
      <c r="DO47" s="83"/>
      <c r="DP47" s="83"/>
      <c r="DQ47" s="83"/>
      <c r="DS47" s="77" t="s">
        <v>88</v>
      </c>
      <c r="DT47" s="83"/>
      <c r="DU47" s="83"/>
      <c r="DV47" s="83"/>
      <c r="DW47" s="83"/>
      <c r="DX47" s="83"/>
      <c r="DY47" s="83"/>
    </row>
    <row r="48" spans="4:129" ht="12" customHeight="1" x14ac:dyDescent="0.15">
      <c r="D48" s="1"/>
      <c r="E48" s="98" t="s">
        <v>180</v>
      </c>
      <c r="F48" s="92"/>
      <c r="G48" s="92" t="s">
        <v>173</v>
      </c>
      <c r="H48" s="92"/>
      <c r="I48" s="92" t="s">
        <v>178</v>
      </c>
      <c r="J48" s="92"/>
      <c r="K48" s="94" t="s">
        <v>143</v>
      </c>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c r="BC48" s="26"/>
      <c r="BD48" s="26"/>
      <c r="BE48" s="26"/>
      <c r="BF48" s="48"/>
      <c r="BG48" s="47"/>
      <c r="BH48" s="187"/>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6"/>
      <c r="DF48" s="26"/>
      <c r="DG48" s="26"/>
      <c r="DH48" s="26"/>
      <c r="DI48" s="26"/>
      <c r="DJ48" s="177" t="str">
        <f t="shared" ref="DJ48" si="6">IF(OR(COUNTIFS(K48,"*特許庁*")&gt;=1,COUNTIFS(K48,"*経済産業*")&gt;=1,COUNTIFS(K48,"*工業所有*")&gt;=1), ASC(E48)&amp;"."&amp;ASC(I48)&amp;"_"&amp;K48,"")</f>
        <v/>
      </c>
      <c r="DK48" s="82"/>
      <c r="DL48" s="82"/>
      <c r="DM48" s="83"/>
      <c r="DN48" s="83"/>
      <c r="DO48" s="83"/>
      <c r="DP48" s="83"/>
      <c r="DQ48" s="83"/>
      <c r="DS48" s="77" t="s">
        <v>41</v>
      </c>
      <c r="DT48" s="83"/>
      <c r="DU48" s="83"/>
      <c r="DV48" s="83"/>
      <c r="DW48" s="83"/>
      <c r="DX48" s="83"/>
      <c r="DY48" s="83"/>
    </row>
    <row r="49" spans="4:124" ht="12" customHeight="1" x14ac:dyDescent="0.15">
      <c r="D49" s="1"/>
      <c r="E49" s="98"/>
      <c r="F49" s="92"/>
      <c r="G49" s="92"/>
      <c r="H49" s="92"/>
      <c r="I49" s="92"/>
      <c r="J49" s="92"/>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c r="BC49" s="26"/>
      <c r="BD49" s="26"/>
      <c r="BE49" s="26"/>
      <c r="BF49" s="48"/>
      <c r="BG49" s="47"/>
      <c r="BH49" s="187"/>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6"/>
      <c r="DF49" s="26"/>
      <c r="DG49" s="26"/>
      <c r="DH49" s="26"/>
      <c r="DI49" s="26"/>
      <c r="DJ49" s="177"/>
      <c r="DK49" s="82"/>
      <c r="DL49" s="82"/>
      <c r="DM49" s="83"/>
      <c r="DN49" s="83"/>
      <c r="DO49" s="83"/>
      <c r="DP49" s="83"/>
      <c r="DQ49" s="83"/>
      <c r="DS49" s="77" t="s">
        <v>89</v>
      </c>
      <c r="DT49" s="77"/>
    </row>
    <row r="50" spans="4:124" ht="12" customHeight="1" x14ac:dyDescent="0.15">
      <c r="D50" s="1"/>
      <c r="E50" s="98" t="s">
        <v>180</v>
      </c>
      <c r="F50" s="92"/>
      <c r="G50" s="92" t="s">
        <v>183</v>
      </c>
      <c r="H50" s="92"/>
      <c r="I50" s="92" t="s">
        <v>173</v>
      </c>
      <c r="J50" s="92"/>
      <c r="K50" s="94" t="s">
        <v>144</v>
      </c>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c r="BC50" s="26"/>
      <c r="BD50" s="26"/>
      <c r="BE50" s="26"/>
      <c r="BF50" s="48"/>
      <c r="BG50" s="47"/>
      <c r="BH50" s="187"/>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6"/>
      <c r="DF50" s="26"/>
      <c r="DG50" s="26"/>
      <c r="DH50" s="26"/>
      <c r="DI50" s="26"/>
      <c r="DJ50" s="177" t="str">
        <f t="shared" ref="DJ50" si="7">IF(OR(COUNTIFS(K50,"*特許庁*")&gt;=1,COUNTIFS(K50,"*経済産業*")&gt;=1,COUNTIFS(K50,"*工業所有*")&gt;=1), ASC(E50)&amp;"."&amp;ASC(I50)&amp;"_"&amp;K50,"")</f>
        <v/>
      </c>
      <c r="DK50" s="82"/>
      <c r="DL50" s="82"/>
      <c r="DM50" s="83"/>
      <c r="DN50" s="83"/>
      <c r="DO50" s="83"/>
      <c r="DP50" s="83"/>
      <c r="DQ50" s="83"/>
      <c r="DS50" s="77" t="s">
        <v>68</v>
      </c>
      <c r="DT50" s="77"/>
    </row>
    <row r="51" spans="4:124" ht="12" customHeight="1" x14ac:dyDescent="0.15">
      <c r="D51" s="1"/>
      <c r="E51" s="98"/>
      <c r="F51" s="92"/>
      <c r="G51" s="92"/>
      <c r="H51" s="92"/>
      <c r="I51" s="92"/>
      <c r="J51" s="92"/>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c r="BC51" s="26"/>
      <c r="BD51" s="26"/>
      <c r="BE51" s="26"/>
      <c r="BF51" s="48"/>
      <c r="BG51" s="47"/>
      <c r="BH51" s="187"/>
      <c r="BI51" s="185"/>
      <c r="BJ51" s="185"/>
      <c r="BK51" s="185"/>
      <c r="BL51" s="185"/>
      <c r="BM51" s="185"/>
      <c r="BN51" s="185"/>
      <c r="BO51" s="185"/>
      <c r="BP51" s="185"/>
      <c r="BQ51" s="185"/>
      <c r="BR51" s="185"/>
      <c r="BS51" s="185"/>
      <c r="BT51" s="185"/>
      <c r="BU51" s="185"/>
      <c r="BV51" s="185"/>
      <c r="BW51" s="185"/>
      <c r="BX51" s="185"/>
      <c r="BY51" s="185"/>
      <c r="BZ51" s="185"/>
      <c r="CA51" s="185"/>
      <c r="CB51" s="185"/>
      <c r="CC51" s="185"/>
      <c r="CD51" s="185"/>
      <c r="CE51" s="185"/>
      <c r="CF51" s="185"/>
      <c r="CG51" s="185"/>
      <c r="CH51" s="185"/>
      <c r="CI51" s="185"/>
      <c r="CJ51" s="185"/>
      <c r="CK51" s="185"/>
      <c r="CL51" s="185"/>
      <c r="CM51" s="185"/>
      <c r="CN51" s="185"/>
      <c r="CO51" s="185"/>
      <c r="CP51" s="185"/>
      <c r="CQ51" s="185"/>
      <c r="CR51" s="185"/>
      <c r="CS51" s="185"/>
      <c r="CT51" s="185"/>
      <c r="CU51" s="185"/>
      <c r="CV51" s="185"/>
      <c r="CW51" s="185"/>
      <c r="CX51" s="185"/>
      <c r="CY51" s="185"/>
      <c r="CZ51" s="185"/>
      <c r="DA51" s="185"/>
      <c r="DB51" s="185"/>
      <c r="DC51" s="185"/>
      <c r="DD51" s="185"/>
      <c r="DE51" s="186"/>
      <c r="DF51" s="26"/>
      <c r="DG51" s="26"/>
      <c r="DH51" s="26"/>
      <c r="DI51" s="26"/>
      <c r="DJ51" s="177"/>
      <c r="DK51" s="82"/>
      <c r="DL51" s="82"/>
      <c r="DM51" s="83"/>
      <c r="DN51" s="83"/>
      <c r="DO51" s="83"/>
      <c r="DP51" s="83"/>
      <c r="DQ51" s="83"/>
      <c r="DS51" s="77" t="s">
        <v>90</v>
      </c>
      <c r="DT51" s="77"/>
    </row>
    <row r="52" spans="4:124" ht="12" customHeight="1" x14ac:dyDescent="0.15">
      <c r="D52" s="1"/>
      <c r="E52" s="98"/>
      <c r="F52" s="92"/>
      <c r="G52" s="92"/>
      <c r="H52" s="92"/>
      <c r="I52" s="92"/>
      <c r="J52" s="92"/>
      <c r="K52" s="214" t="s">
        <v>145</v>
      </c>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5"/>
      <c r="BC52" s="26"/>
      <c r="BD52" s="26"/>
      <c r="BE52" s="26"/>
      <c r="BF52" s="48"/>
      <c r="BG52" s="47"/>
      <c r="BH52" s="187"/>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6"/>
      <c r="DF52" s="26"/>
      <c r="DG52" s="26"/>
      <c r="DH52" s="26"/>
      <c r="DI52" s="26"/>
      <c r="DJ52" s="177" t="str">
        <f t="shared" ref="DJ52" si="8">IF(OR(COUNTIFS(K52,"*特許庁*")&gt;=1,COUNTIFS(K52,"*経済産業*")&gt;=1,COUNTIFS(K52,"*工業所有*")&gt;=1), ASC(E52)&amp;"."&amp;ASC(I52)&amp;"_"&amp;K52,"")</f>
        <v/>
      </c>
      <c r="DK52" s="82"/>
      <c r="DL52" s="82"/>
      <c r="DM52" s="83"/>
      <c r="DN52" s="83"/>
      <c r="DO52" s="83"/>
      <c r="DP52" s="83"/>
      <c r="DQ52" s="83"/>
      <c r="DS52" s="77" t="s">
        <v>91</v>
      </c>
      <c r="DT52" s="77"/>
    </row>
    <row r="53" spans="4:124" ht="12" customHeight="1" x14ac:dyDescent="0.15">
      <c r="D53" s="1"/>
      <c r="E53" s="98"/>
      <c r="F53" s="92"/>
      <c r="G53" s="92"/>
      <c r="H53" s="92"/>
      <c r="I53" s="92"/>
      <c r="J53" s="92"/>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5"/>
      <c r="BC53" s="26"/>
      <c r="BD53" s="26"/>
      <c r="BE53" s="26"/>
      <c r="BF53" s="48"/>
      <c r="BG53" s="47"/>
      <c r="BH53" s="187"/>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6"/>
      <c r="DF53" s="26"/>
      <c r="DG53" s="26"/>
      <c r="DH53" s="26"/>
      <c r="DI53" s="26"/>
      <c r="DJ53" s="177"/>
      <c r="DK53" s="82"/>
      <c r="DL53" s="82"/>
      <c r="DM53" s="83"/>
      <c r="DN53" s="83"/>
      <c r="DO53" s="83"/>
      <c r="DP53" s="83"/>
      <c r="DQ53" s="83"/>
      <c r="DS53" s="77" t="s">
        <v>92</v>
      </c>
      <c r="DT53" s="77"/>
    </row>
    <row r="54" spans="4:124" ht="12" customHeight="1" x14ac:dyDescent="0.15">
      <c r="D54" s="1"/>
      <c r="E54" s="98"/>
      <c r="F54" s="92"/>
      <c r="G54" s="92"/>
      <c r="H54" s="92"/>
      <c r="I54" s="92"/>
      <c r="J54" s="92"/>
      <c r="K54" s="216" t="s">
        <v>146</v>
      </c>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7"/>
      <c r="BC54" s="26"/>
      <c r="BD54" s="26"/>
      <c r="BE54" s="26"/>
      <c r="BF54" s="48"/>
      <c r="BG54" s="47"/>
      <c r="BH54" s="187"/>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6"/>
      <c r="DF54" s="26"/>
      <c r="DG54" s="26"/>
      <c r="DH54" s="26"/>
      <c r="DI54" s="26"/>
      <c r="DJ54" s="177" t="str">
        <f t="shared" ref="DJ54" si="9">IF(OR(COUNTIFS(K54,"*特許庁*")&gt;=1,COUNTIFS(K54,"*経済産業*")&gt;=1,COUNTIFS(K54,"*工業所有*")&gt;=1), ASC(E54)&amp;"."&amp;ASC(I54)&amp;"_"&amp;K54,"")</f>
        <v/>
      </c>
      <c r="DK54" s="82"/>
      <c r="DL54" s="82"/>
      <c r="DM54" s="83"/>
      <c r="DN54" s="83"/>
      <c r="DO54" s="83"/>
      <c r="DP54" s="83"/>
      <c r="DQ54" s="83"/>
      <c r="DS54" s="33" t="s">
        <v>69</v>
      </c>
      <c r="DT54" s="77"/>
    </row>
    <row r="55" spans="4:124" ht="12" customHeight="1" x14ac:dyDescent="0.15">
      <c r="D55" s="1"/>
      <c r="E55" s="98"/>
      <c r="F55" s="92"/>
      <c r="G55" s="92"/>
      <c r="H55" s="92"/>
      <c r="I55" s="92"/>
      <c r="J55" s="92"/>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7"/>
      <c r="BC55" s="26"/>
      <c r="BD55" s="26"/>
      <c r="BE55" s="26"/>
      <c r="BF55" s="48"/>
      <c r="BG55" s="47"/>
      <c r="BH55" s="187"/>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6"/>
      <c r="DF55" s="26"/>
      <c r="DG55" s="26"/>
      <c r="DH55" s="26"/>
      <c r="DI55" s="26"/>
      <c r="DJ55" s="177"/>
      <c r="DK55" s="82"/>
      <c r="DL55" s="82"/>
      <c r="DM55" s="83"/>
      <c r="DN55" s="83"/>
      <c r="DO55" s="83"/>
      <c r="DP55" s="83"/>
      <c r="DQ55" s="83"/>
      <c r="DS55" s="33" t="s">
        <v>93</v>
      </c>
      <c r="DT55" s="77"/>
    </row>
    <row r="56" spans="4:124" ht="12" customHeight="1" x14ac:dyDescent="0.15">
      <c r="D56" s="1"/>
      <c r="E56" s="98"/>
      <c r="F56" s="92"/>
      <c r="G56" s="92"/>
      <c r="H56" s="92"/>
      <c r="I56" s="92"/>
      <c r="J56" s="92"/>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5"/>
      <c r="BC56" s="26"/>
      <c r="BD56" s="26"/>
      <c r="BE56" s="26"/>
      <c r="BF56" s="48"/>
      <c r="BG56" s="47"/>
      <c r="BH56" s="187"/>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6"/>
      <c r="DF56" s="26"/>
      <c r="DG56" s="26"/>
      <c r="DH56" s="26"/>
      <c r="DI56" s="26"/>
      <c r="DJ56" s="177" t="str">
        <f t="shared" ref="DJ56" si="10">IF(OR(COUNTIFS(K56,"*特許庁*")&gt;=1,COUNTIFS(K56,"*経済産業*")&gt;=1,COUNTIFS(K56,"*工業所有*")&gt;=1), ASC(E56)&amp;"."&amp;ASC(I56)&amp;"_"&amp;K56,"")</f>
        <v/>
      </c>
      <c r="DK56" s="82"/>
      <c r="DL56" s="82"/>
      <c r="DM56" s="83"/>
      <c r="DN56" s="83"/>
      <c r="DO56" s="83"/>
      <c r="DP56" s="83"/>
      <c r="DQ56" s="83"/>
      <c r="DS56" s="77" t="s">
        <v>70</v>
      </c>
      <c r="DT56" s="77"/>
    </row>
    <row r="57" spans="4:124" ht="12" customHeight="1" x14ac:dyDescent="0.15">
      <c r="D57" s="1"/>
      <c r="E57" s="98"/>
      <c r="F57" s="92"/>
      <c r="G57" s="92"/>
      <c r="H57" s="92"/>
      <c r="I57" s="92"/>
      <c r="J57" s="92"/>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5"/>
      <c r="BC57" s="28"/>
      <c r="BD57" s="28"/>
      <c r="BE57" s="28"/>
      <c r="BF57" s="48"/>
      <c r="BG57" s="47"/>
      <c r="BH57" s="187"/>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6"/>
      <c r="DF57" s="29"/>
      <c r="DG57" s="29"/>
      <c r="DH57" s="29"/>
      <c r="DI57" s="45"/>
      <c r="DJ57" s="177"/>
      <c r="DK57" s="82"/>
      <c r="DL57" s="58"/>
      <c r="DM57" s="33"/>
      <c r="DN57" s="33"/>
      <c r="DO57" s="33"/>
      <c r="DP57" s="33"/>
      <c r="DQ57" s="33"/>
      <c r="DS57" s="77" t="s">
        <v>94</v>
      </c>
      <c r="DT57" s="77"/>
    </row>
    <row r="58" spans="4:124" ht="12" customHeight="1" x14ac:dyDescent="0.15">
      <c r="D58" s="1"/>
      <c r="E58" s="98"/>
      <c r="F58" s="92"/>
      <c r="G58" s="92"/>
      <c r="H58" s="92"/>
      <c r="I58" s="92"/>
      <c r="J58" s="92"/>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5"/>
      <c r="BC58" s="28"/>
      <c r="BD58" s="28"/>
      <c r="BE58" s="28"/>
      <c r="BF58" s="48"/>
      <c r="BG58" s="47"/>
      <c r="BH58" s="187"/>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6"/>
      <c r="DF58" s="29"/>
      <c r="DG58" s="29"/>
      <c r="DH58" s="29"/>
      <c r="DI58" s="45"/>
      <c r="DJ58" s="177" t="str">
        <f t="shared" ref="DJ58" si="11">IF(OR(COUNTIFS(K58,"*特許庁*")&gt;=1,COUNTIFS(K58,"*経済産業*")&gt;=1,COUNTIFS(K58,"*工業所有*")&gt;=1), ASC(E58)&amp;"."&amp;ASC(I58)&amp;"_"&amp;K58,"")</f>
        <v/>
      </c>
      <c r="DK58" s="82" t="str">
        <f>IF(DJ58="*特許庁*",MAX(DK$30:DK58)+1,"")</f>
        <v/>
      </c>
      <c r="DL58" s="58"/>
      <c r="DM58" s="33"/>
      <c r="DN58" s="33"/>
      <c r="DO58" s="33"/>
      <c r="DP58" s="33"/>
      <c r="DQ58" s="33"/>
      <c r="DS58" s="77" t="s">
        <v>71</v>
      </c>
      <c r="DT58" s="77"/>
    </row>
    <row r="59" spans="4:124" ht="12" customHeight="1" x14ac:dyDescent="0.15">
      <c r="D59" s="1"/>
      <c r="E59" s="98"/>
      <c r="F59" s="92"/>
      <c r="G59" s="92"/>
      <c r="H59" s="92"/>
      <c r="I59" s="92"/>
      <c r="J59" s="92"/>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5"/>
      <c r="BC59" s="26"/>
      <c r="BD59" s="26"/>
      <c r="BE59" s="26"/>
      <c r="BF59" s="48"/>
      <c r="BG59" s="47"/>
      <c r="BH59" s="187"/>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6"/>
      <c r="DF59" s="26"/>
      <c r="DG59" s="26"/>
      <c r="DH59" s="26"/>
      <c r="DI59" s="26"/>
      <c r="DJ59" s="177"/>
      <c r="DK59" s="82" t="str">
        <f>IF(DJ59="*特許庁*",MAX(DK$30:DK59)+1,"")</f>
        <v/>
      </c>
      <c r="DL59" s="82"/>
      <c r="DM59" s="83"/>
      <c r="DN59" s="83"/>
      <c r="DO59" s="83"/>
      <c r="DP59" s="83"/>
      <c r="DQ59" s="83"/>
      <c r="DS59" s="77" t="s">
        <v>95</v>
      </c>
      <c r="DT59" s="77"/>
    </row>
    <row r="60" spans="4:124" ht="12" customHeight="1" x14ac:dyDescent="0.15">
      <c r="D60" s="1"/>
      <c r="E60" s="98"/>
      <c r="F60" s="92"/>
      <c r="G60" s="92"/>
      <c r="H60" s="92"/>
      <c r="I60" s="92"/>
      <c r="J60" s="92"/>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26"/>
      <c r="BD60" s="26"/>
      <c r="BE60" s="26"/>
      <c r="BF60" s="48"/>
      <c r="BG60" s="47"/>
      <c r="BH60" s="187"/>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6"/>
      <c r="DF60" s="26"/>
      <c r="DG60" s="26"/>
      <c r="DH60" s="26"/>
      <c r="DI60" s="26"/>
      <c r="DJ60" s="177" t="str">
        <f t="shared" ref="DJ60" si="12">IF(OR(COUNTIFS(K60,"*特許庁*")&gt;=1,COUNTIFS(K60,"*経済産業*")&gt;=1,COUNTIFS(K60,"*工業所有*")&gt;=1), ASC(E60)&amp;"."&amp;ASC(I60)&amp;"_"&amp;K60,"")</f>
        <v/>
      </c>
      <c r="DK60" s="82" t="str">
        <f>IF(DJ60="*特許庁*",MAX(DK$30:DK60)+1,"")</f>
        <v/>
      </c>
      <c r="DL60" s="82"/>
      <c r="DM60" s="83"/>
      <c r="DN60" s="83"/>
      <c r="DO60" s="83"/>
      <c r="DP60" s="83"/>
      <c r="DQ60" s="83"/>
      <c r="DS60" s="77" t="s">
        <v>72</v>
      </c>
      <c r="DT60" s="77"/>
    </row>
    <row r="61" spans="4:124" ht="12" customHeight="1" x14ac:dyDescent="0.15">
      <c r="D61" s="1"/>
      <c r="E61" s="98"/>
      <c r="F61" s="92"/>
      <c r="G61" s="92"/>
      <c r="H61" s="92"/>
      <c r="I61" s="92"/>
      <c r="J61" s="92"/>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5"/>
      <c r="BC61" s="26"/>
      <c r="BD61" s="26"/>
      <c r="BE61" s="26"/>
      <c r="BF61" s="46"/>
      <c r="BG61" s="47"/>
      <c r="BH61" s="187"/>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6"/>
      <c r="DF61" s="26"/>
      <c r="DG61" s="26"/>
      <c r="DH61" s="26"/>
      <c r="DI61" s="26"/>
      <c r="DJ61" s="177"/>
      <c r="DK61" s="82" t="str">
        <f>IF(DJ61="*特許庁*",MAX(DK$30:DK61)+1,"")</f>
        <v/>
      </c>
      <c r="DL61" s="82"/>
      <c r="DM61" s="83"/>
      <c r="DN61" s="83"/>
      <c r="DO61" s="83"/>
      <c r="DP61" s="83"/>
      <c r="DQ61" s="83"/>
      <c r="DS61" s="77" t="s">
        <v>96</v>
      </c>
      <c r="DT61" s="77"/>
    </row>
    <row r="62" spans="4:124" ht="12" customHeight="1" x14ac:dyDescent="0.15">
      <c r="D62" s="1"/>
      <c r="E62" s="98"/>
      <c r="F62" s="92"/>
      <c r="G62" s="92"/>
      <c r="H62" s="92"/>
      <c r="I62" s="92"/>
      <c r="J62" s="92"/>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5"/>
      <c r="BC62" s="26"/>
      <c r="BD62" s="26"/>
      <c r="BE62" s="26"/>
      <c r="BF62" s="46"/>
      <c r="BG62" s="47"/>
      <c r="BH62" s="188"/>
      <c r="BI62" s="189"/>
      <c r="BJ62" s="189"/>
      <c r="BK62" s="189"/>
      <c r="BL62" s="189"/>
      <c r="BM62" s="189"/>
      <c r="BN62" s="189"/>
      <c r="BO62" s="189"/>
      <c r="BP62" s="189"/>
      <c r="BQ62" s="189"/>
      <c r="BR62" s="189"/>
      <c r="BS62" s="189"/>
      <c r="BT62" s="189"/>
      <c r="BU62" s="189"/>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90"/>
      <c r="DF62" s="26"/>
      <c r="DG62" s="26"/>
      <c r="DH62" s="26"/>
      <c r="DI62" s="26"/>
      <c r="DJ62" s="177" t="str">
        <f t="shared" ref="DJ62" si="13">IF(OR(COUNTIFS(K62,"*特許庁*")&gt;=1,COUNTIFS(K62,"*経済産業*")&gt;=1,COUNTIFS(K62,"*工業所有*")&gt;=1), ASC(E62)&amp;"."&amp;ASC(I62)&amp;"_"&amp;K62,"")</f>
        <v/>
      </c>
      <c r="DK62" s="82" t="str">
        <f>IF(DJ62="*特許庁*",MAX(DK$30:DK62)+1,"")</f>
        <v/>
      </c>
      <c r="DL62" s="82"/>
      <c r="DM62" s="83"/>
      <c r="DN62" s="83"/>
      <c r="DO62" s="83"/>
      <c r="DP62" s="83"/>
      <c r="DQ62" s="83"/>
      <c r="DS62" s="77" t="s">
        <v>73</v>
      </c>
      <c r="DT62" s="77"/>
    </row>
    <row r="63" spans="4:124" ht="12" customHeight="1" x14ac:dyDescent="0.15">
      <c r="D63" s="1"/>
      <c r="E63" s="98"/>
      <c r="F63" s="92"/>
      <c r="G63" s="92"/>
      <c r="H63" s="92"/>
      <c r="I63" s="92"/>
      <c r="J63" s="92"/>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5"/>
      <c r="BC63" s="26"/>
      <c r="BD63" s="26"/>
      <c r="BE63" s="26"/>
      <c r="BF63" s="46"/>
      <c r="BG63" s="47"/>
      <c r="BH63" s="202" t="s">
        <v>104</v>
      </c>
      <c r="BI63" s="203"/>
      <c r="BJ63" s="203"/>
      <c r="BK63" s="203"/>
      <c r="BL63" s="203"/>
      <c r="BM63" s="203"/>
      <c r="BN63" s="203"/>
      <c r="BO63" s="203"/>
      <c r="BP63" s="203"/>
      <c r="BQ63" s="203"/>
      <c r="BR63" s="203"/>
      <c r="BS63" s="203"/>
      <c r="BT63" s="203"/>
      <c r="BU63" s="203"/>
      <c r="BV63" s="203"/>
      <c r="BW63" s="203"/>
      <c r="BX63" s="203"/>
      <c r="BY63" s="203"/>
      <c r="BZ63" s="203"/>
      <c r="CA63" s="203"/>
      <c r="CB63" s="203"/>
      <c r="CC63" s="203"/>
      <c r="CD63" s="203"/>
      <c r="CE63" s="203"/>
      <c r="CF63" s="203"/>
      <c r="CG63" s="203"/>
      <c r="CH63" s="203"/>
      <c r="CI63" s="203"/>
      <c r="CJ63" s="203"/>
      <c r="CK63" s="203"/>
      <c r="CL63" s="203"/>
      <c r="CM63" s="203"/>
      <c r="CN63" s="203"/>
      <c r="CO63" s="203"/>
      <c r="CP63" s="203"/>
      <c r="CQ63" s="52" t="s">
        <v>78</v>
      </c>
      <c r="CR63" s="53"/>
      <c r="CS63" s="53"/>
      <c r="CT63" s="53"/>
      <c r="CU63" s="53"/>
      <c r="CV63" s="53"/>
      <c r="CW63" s="53"/>
      <c r="CX63" s="53"/>
      <c r="CY63" s="53"/>
      <c r="CZ63" s="53"/>
      <c r="DA63" s="53"/>
      <c r="DB63" s="53"/>
      <c r="DC63" s="53"/>
      <c r="DD63" s="53"/>
      <c r="DE63" s="54"/>
      <c r="DF63" s="26"/>
      <c r="DG63" s="26"/>
      <c r="DH63" s="26"/>
      <c r="DI63" s="26"/>
      <c r="DJ63" s="177"/>
      <c r="DK63" s="82" t="str">
        <f>IF(DJ63="*特許庁*",MAX(DK$30:DK63)+1,"")</f>
        <v/>
      </c>
      <c r="DL63" s="82"/>
      <c r="DM63" s="83"/>
      <c r="DN63" s="83"/>
      <c r="DO63" s="83"/>
      <c r="DP63" s="83"/>
      <c r="DQ63" s="83"/>
      <c r="DS63" s="77" t="s">
        <v>97</v>
      </c>
      <c r="DT63" s="77"/>
    </row>
    <row r="64" spans="4:124" ht="12" customHeight="1" x14ac:dyDescent="0.15">
      <c r="D64" s="1"/>
      <c r="E64" s="98"/>
      <c r="F64" s="92"/>
      <c r="G64" s="92"/>
      <c r="H64" s="92"/>
      <c r="I64" s="92"/>
      <c r="J64" s="92"/>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5"/>
      <c r="BC64" s="26"/>
      <c r="BD64" s="26"/>
      <c r="BE64" s="26"/>
      <c r="BF64" s="26"/>
      <c r="BG64" s="1"/>
      <c r="BH64" s="178" t="s">
        <v>103</v>
      </c>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80"/>
      <c r="CQ64" s="198" t="s">
        <v>11</v>
      </c>
      <c r="CR64" s="198"/>
      <c r="CS64" s="198"/>
      <c r="CT64" s="200"/>
      <c r="CU64" s="200"/>
      <c r="CV64" s="200"/>
      <c r="CW64" s="198" t="s">
        <v>12</v>
      </c>
      <c r="CX64" s="198"/>
      <c r="CY64" s="198"/>
      <c r="CZ64" s="198" t="s">
        <v>155</v>
      </c>
      <c r="DA64" s="198"/>
      <c r="DB64" s="198"/>
      <c r="DC64" s="204" t="s">
        <v>13</v>
      </c>
      <c r="DD64" s="204"/>
      <c r="DE64" s="34"/>
      <c r="DF64" s="26"/>
      <c r="DG64" s="26"/>
      <c r="DH64" s="26"/>
      <c r="DI64" s="26"/>
      <c r="DJ64" s="177" t="str">
        <f t="shared" ref="DJ64" si="14">IF(OR(COUNTIFS(K64,"*特許庁*")&gt;=1,COUNTIFS(K64,"*経済産業*")&gt;=1,COUNTIFS(K64,"*工業所有*")&gt;=1), ASC(E64)&amp;"."&amp;ASC(I64)&amp;"_"&amp;K64,"")</f>
        <v/>
      </c>
      <c r="DK64" s="82" t="str">
        <f>IF(DJ64="*特許庁*",MAX(DK$30:DK64)+1,"")</f>
        <v/>
      </c>
      <c r="DL64" s="82"/>
      <c r="DM64" s="83"/>
      <c r="DN64" s="83"/>
      <c r="DO64" s="83"/>
      <c r="DP64" s="83"/>
      <c r="DQ64" s="83"/>
      <c r="DS64" s="77" t="s">
        <v>74</v>
      </c>
      <c r="DT64" s="77"/>
    </row>
    <row r="65" spans="4:124" ht="12" customHeight="1" x14ac:dyDescent="0.15">
      <c r="D65" s="1"/>
      <c r="E65" s="98"/>
      <c r="F65" s="92"/>
      <c r="G65" s="92"/>
      <c r="H65" s="92"/>
      <c r="I65" s="92"/>
      <c r="J65" s="92"/>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5"/>
      <c r="BC65" s="26"/>
      <c r="BD65" s="26"/>
      <c r="BE65" s="26"/>
      <c r="BF65" s="26"/>
      <c r="BG65" s="1"/>
      <c r="BH65" s="178"/>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80"/>
      <c r="CQ65" s="199"/>
      <c r="CR65" s="199"/>
      <c r="CS65" s="199"/>
      <c r="CT65" s="201"/>
      <c r="CU65" s="201"/>
      <c r="CV65" s="201"/>
      <c r="CW65" s="199"/>
      <c r="CX65" s="199"/>
      <c r="CY65" s="199"/>
      <c r="CZ65" s="199"/>
      <c r="DA65" s="199"/>
      <c r="DB65" s="199"/>
      <c r="DC65" s="205"/>
      <c r="DD65" s="205"/>
      <c r="DE65" s="35"/>
      <c r="DF65" s="26"/>
      <c r="DG65" s="26"/>
      <c r="DH65" s="26"/>
      <c r="DI65" s="26"/>
      <c r="DJ65" s="177"/>
      <c r="DK65" s="82" t="str">
        <f>IF(DJ65="*特許庁*",MAX(DK$30:DK65)+1,"")</f>
        <v/>
      </c>
      <c r="DL65" s="82"/>
      <c r="DM65" s="83"/>
      <c r="DN65" s="83"/>
      <c r="DO65" s="83"/>
      <c r="DP65" s="83"/>
      <c r="DQ65" s="83"/>
      <c r="DS65" s="77" t="s">
        <v>98</v>
      </c>
      <c r="DT65" s="77"/>
    </row>
    <row r="66" spans="4:124" ht="12" customHeight="1" x14ac:dyDescent="0.15">
      <c r="D66" s="1"/>
      <c r="E66" s="98"/>
      <c r="F66" s="92"/>
      <c r="G66" s="92"/>
      <c r="H66" s="92"/>
      <c r="I66" s="92"/>
      <c r="J66" s="92"/>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5"/>
      <c r="BC66" s="26"/>
      <c r="BD66" s="26"/>
      <c r="BE66" s="26"/>
      <c r="BF66" s="26"/>
      <c r="BG66" s="1"/>
      <c r="BH66" s="178"/>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80"/>
      <c r="CQ66" s="55" t="s">
        <v>24</v>
      </c>
      <c r="CR66" s="56"/>
      <c r="CS66" s="56"/>
      <c r="CT66" s="56"/>
      <c r="CU66" s="56"/>
      <c r="CV66" s="56"/>
      <c r="CW66" s="56"/>
      <c r="CX66" s="56"/>
      <c r="CY66" s="56"/>
      <c r="CZ66" s="56"/>
      <c r="DA66" s="56"/>
      <c r="DB66" s="56"/>
      <c r="DC66" s="56"/>
      <c r="DD66" s="56"/>
      <c r="DE66" s="57"/>
      <c r="DF66" s="26"/>
      <c r="DG66" s="26"/>
      <c r="DH66" s="26"/>
      <c r="DI66" s="26"/>
      <c r="DJ66" s="177" t="e">
        <f>IF(OR(COUNTIFS(#REF!,"*特許庁*")&gt;=1,COUNTIFS(#REF!,"*経済産業*")&gt;=1,COUNTIFS(#REF!,"*工業所有*")&gt;=1), ASC(#REF!)&amp;"."&amp;ASC(#REF!)&amp;"_"&amp;#REF!,"")</f>
        <v>#REF!</v>
      </c>
      <c r="DK66" s="82" t="e">
        <f>IF(DJ66="*特許庁*",MAX(DK$30:DK66)+1,"")</f>
        <v>#REF!</v>
      </c>
      <c r="DL66" s="82"/>
      <c r="DM66" s="83"/>
      <c r="DN66" s="83"/>
      <c r="DO66" s="83"/>
      <c r="DP66" s="83"/>
      <c r="DQ66" s="83"/>
      <c r="DS66" s="77" t="s">
        <v>75</v>
      </c>
      <c r="DT66" s="77"/>
    </row>
    <row r="67" spans="4:124" ht="12" customHeight="1" x14ac:dyDescent="0.15">
      <c r="D67" s="1"/>
      <c r="E67" s="98"/>
      <c r="F67" s="92"/>
      <c r="G67" s="92"/>
      <c r="H67" s="92"/>
      <c r="I67" s="92"/>
      <c r="J67" s="92"/>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5"/>
      <c r="BC67" s="26"/>
      <c r="BD67" s="26"/>
      <c r="BE67" s="26"/>
      <c r="BF67" s="26"/>
      <c r="BG67" s="1"/>
      <c r="BH67" s="178"/>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80"/>
      <c r="CQ67" s="36"/>
      <c r="CR67" s="37"/>
      <c r="CS67" s="37"/>
      <c r="CT67" s="37"/>
      <c r="CU67" s="37"/>
      <c r="CV67" s="37"/>
      <c r="CW67" s="37"/>
      <c r="CX67" s="37"/>
      <c r="CY67" s="206" t="s">
        <v>102</v>
      </c>
      <c r="CZ67" s="206"/>
      <c r="DA67" s="198" t="s">
        <v>79</v>
      </c>
      <c r="DB67" s="198"/>
      <c r="DC67" s="27"/>
      <c r="DD67" s="38"/>
      <c r="DE67" s="34"/>
      <c r="DF67" s="26"/>
      <c r="DG67" s="26"/>
      <c r="DH67" s="26"/>
      <c r="DI67" s="26"/>
      <c r="DJ67" s="177"/>
      <c r="DK67" s="82" t="str">
        <f>IF(DJ67="*特許庁*",MAX(DK$30:DK67)+1,"")</f>
        <v/>
      </c>
      <c r="DL67" s="82"/>
      <c r="DM67" s="83"/>
      <c r="DN67" s="83"/>
      <c r="DO67" s="83"/>
      <c r="DP67" s="83"/>
      <c r="DQ67" s="83"/>
      <c r="DS67" s="77" t="s">
        <v>99</v>
      </c>
      <c r="DT67" s="77"/>
    </row>
    <row r="68" spans="4:124" ht="12" customHeight="1" x14ac:dyDescent="0.15">
      <c r="D68" s="1"/>
      <c r="E68" s="98"/>
      <c r="F68" s="92"/>
      <c r="G68" s="92"/>
      <c r="H68" s="92"/>
      <c r="I68" s="92"/>
      <c r="J68" s="92"/>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5"/>
      <c r="BC68" s="26"/>
      <c r="BD68" s="26"/>
      <c r="BE68" s="26"/>
      <c r="BF68" s="26"/>
      <c r="BG68" s="1"/>
      <c r="BH68" s="178"/>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80"/>
      <c r="CQ68" s="39"/>
      <c r="CR68" s="40"/>
      <c r="CS68" s="40"/>
      <c r="CT68" s="40"/>
      <c r="CU68" s="40"/>
      <c r="CV68" s="40"/>
      <c r="CW68" s="40"/>
      <c r="CX68" s="40"/>
      <c r="CY68" s="207"/>
      <c r="CZ68" s="207"/>
      <c r="DA68" s="199"/>
      <c r="DB68" s="199"/>
      <c r="DC68" s="41"/>
      <c r="DD68" s="42"/>
      <c r="DE68" s="35"/>
      <c r="DF68" s="26"/>
      <c r="DG68" s="26"/>
      <c r="DH68" s="26"/>
      <c r="DI68" s="26"/>
      <c r="DJ68" s="177" t="str">
        <f t="shared" ref="DJ68" si="15">IF(OR(COUNTIFS(K66,"*特許庁*")&gt;=1,COUNTIFS(K66,"*経済産業*")&gt;=1,COUNTIFS(K66,"*工業所有*")&gt;=1), ASC(E66)&amp;"."&amp;ASC(I66)&amp;"_"&amp;K66,"")</f>
        <v/>
      </c>
      <c r="DK68" s="82" t="str">
        <f>IF(DJ68="*特許庁*",MAX(DK$30:DK68)+1,"")</f>
        <v/>
      </c>
      <c r="DL68" s="82"/>
      <c r="DM68" s="83"/>
      <c r="DN68" s="83"/>
      <c r="DO68" s="83"/>
      <c r="DP68" s="83"/>
      <c r="DQ68" s="83"/>
      <c r="DS68" s="77" t="s">
        <v>76</v>
      </c>
      <c r="DT68" s="77"/>
    </row>
    <row r="69" spans="4:124" ht="12" customHeight="1" x14ac:dyDescent="0.15">
      <c r="D69" s="1"/>
      <c r="E69" s="98"/>
      <c r="F69" s="92"/>
      <c r="G69" s="92"/>
      <c r="H69" s="92"/>
      <c r="I69" s="92"/>
      <c r="J69" s="92"/>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5"/>
      <c r="BC69" s="26"/>
      <c r="BD69" s="26"/>
      <c r="BE69" s="26"/>
      <c r="BF69" s="26"/>
      <c r="BG69" s="1"/>
      <c r="BH69" s="178"/>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80"/>
      <c r="CQ69" s="49" t="s">
        <v>80</v>
      </c>
      <c r="CR69" s="50"/>
      <c r="CS69" s="50"/>
      <c r="CT69" s="50"/>
      <c r="CU69" s="51"/>
      <c r="CV69" s="55" t="s">
        <v>81</v>
      </c>
      <c r="CW69" s="56"/>
      <c r="CX69" s="56"/>
      <c r="CY69" s="56"/>
      <c r="CZ69" s="56"/>
      <c r="DA69" s="56"/>
      <c r="DB69" s="56"/>
      <c r="DC69" s="56"/>
      <c r="DD69" s="56"/>
      <c r="DE69" s="57"/>
      <c r="DF69" s="26"/>
      <c r="DG69" s="26"/>
      <c r="DH69" s="26"/>
      <c r="DI69" s="26"/>
      <c r="DJ69" s="177"/>
      <c r="DK69" s="82" t="str">
        <f>IF(DJ69="*特許庁*",MAX(DK$30:DK69)+1,"")</f>
        <v/>
      </c>
      <c r="DL69" s="82"/>
      <c r="DM69" s="83"/>
      <c r="DN69" s="83"/>
      <c r="DO69" s="83"/>
      <c r="DP69" s="83"/>
      <c r="DQ69" s="83"/>
      <c r="DS69" s="77" t="s">
        <v>100</v>
      </c>
      <c r="DT69" s="77"/>
    </row>
    <row r="70" spans="4:124" ht="12" customHeight="1" x14ac:dyDescent="0.15">
      <c r="D70" s="1"/>
      <c r="E70" s="98"/>
      <c r="F70" s="92"/>
      <c r="G70" s="92"/>
      <c r="H70" s="92"/>
      <c r="I70" s="92"/>
      <c r="J70" s="92"/>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5"/>
      <c r="BC70" s="26"/>
      <c r="BD70" s="26"/>
      <c r="BE70" s="26"/>
      <c r="BF70" s="26"/>
      <c r="BG70" s="1"/>
      <c r="BH70" s="178"/>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80"/>
      <c r="CQ70" s="208" t="s">
        <v>154</v>
      </c>
      <c r="CR70" s="198"/>
      <c r="CS70" s="198"/>
      <c r="CT70" s="198"/>
      <c r="CU70" s="209"/>
      <c r="CV70" s="43"/>
      <c r="CW70" s="198" t="s">
        <v>153</v>
      </c>
      <c r="CX70" s="198"/>
      <c r="CY70" s="198"/>
      <c r="CZ70" s="198"/>
      <c r="DA70" s="198"/>
      <c r="DB70" s="198"/>
      <c r="DC70" s="198"/>
      <c r="DD70" s="38"/>
      <c r="DE70" s="34"/>
      <c r="DF70" s="26"/>
      <c r="DG70" s="26"/>
      <c r="DH70" s="26"/>
      <c r="DI70" s="26"/>
      <c r="DJ70" s="177" t="str">
        <f t="shared" ref="DJ70" si="16">IF(OR(COUNTIFS(K68,"*特許庁*")&gt;=1,COUNTIFS(K68,"*経済産業*")&gt;=1,COUNTIFS(K68,"*工業所有*")&gt;=1), ASC(E68)&amp;"."&amp;ASC(I68)&amp;"_"&amp;K68,"")</f>
        <v/>
      </c>
      <c r="DK70" s="82" t="str">
        <f>IF(DJ70="*特許庁*",MAX(DK$30:DK70)+1,"")</f>
        <v/>
      </c>
      <c r="DL70" s="82"/>
      <c r="DM70" s="83"/>
      <c r="DN70" s="83"/>
      <c r="DO70" s="83"/>
      <c r="DP70" s="83"/>
      <c r="DQ70" s="83"/>
      <c r="DS70" s="77" t="s">
        <v>77</v>
      </c>
      <c r="DT70" s="77"/>
    </row>
    <row r="71" spans="4:124" ht="12" customHeight="1" x14ac:dyDescent="0.15">
      <c r="D71" s="1"/>
      <c r="E71" s="99"/>
      <c r="F71" s="93"/>
      <c r="G71" s="93"/>
      <c r="H71" s="93"/>
      <c r="I71" s="93"/>
      <c r="J71" s="93"/>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7"/>
      <c r="BC71" s="26"/>
      <c r="BD71" s="26"/>
      <c r="BE71" s="26"/>
      <c r="BF71" s="26"/>
      <c r="BG71" s="1"/>
      <c r="BH71" s="181"/>
      <c r="BI71" s="182"/>
      <c r="BJ71" s="182"/>
      <c r="BK71" s="182"/>
      <c r="BL71" s="182"/>
      <c r="BM71" s="182"/>
      <c r="BN71" s="182"/>
      <c r="BO71" s="182"/>
      <c r="BP71" s="182"/>
      <c r="BQ71" s="182"/>
      <c r="BR71" s="182"/>
      <c r="BS71" s="182"/>
      <c r="BT71" s="182"/>
      <c r="BU71" s="182"/>
      <c r="BV71" s="182"/>
      <c r="BW71" s="182"/>
      <c r="BX71" s="182"/>
      <c r="BY71" s="182"/>
      <c r="BZ71" s="182"/>
      <c r="CA71" s="182"/>
      <c r="CB71" s="182"/>
      <c r="CC71" s="182"/>
      <c r="CD71" s="182"/>
      <c r="CE71" s="182"/>
      <c r="CF71" s="182"/>
      <c r="CG71" s="182"/>
      <c r="CH71" s="182"/>
      <c r="CI71" s="182"/>
      <c r="CJ71" s="182"/>
      <c r="CK71" s="182"/>
      <c r="CL71" s="182"/>
      <c r="CM71" s="182"/>
      <c r="CN71" s="182"/>
      <c r="CO71" s="182"/>
      <c r="CP71" s="183"/>
      <c r="CQ71" s="210"/>
      <c r="CR71" s="199"/>
      <c r="CS71" s="199"/>
      <c r="CT71" s="199"/>
      <c r="CU71" s="211"/>
      <c r="CV71" s="44"/>
      <c r="CW71" s="199"/>
      <c r="CX71" s="199"/>
      <c r="CY71" s="199"/>
      <c r="CZ71" s="199"/>
      <c r="DA71" s="199"/>
      <c r="DB71" s="199"/>
      <c r="DC71" s="199"/>
      <c r="DD71" s="42"/>
      <c r="DE71" s="35"/>
      <c r="DF71" s="26"/>
      <c r="DG71" s="26"/>
      <c r="DH71" s="26"/>
      <c r="DI71" s="26"/>
      <c r="DJ71" s="177"/>
      <c r="DK71" s="82" t="str">
        <f>IF(DJ71="*特許庁*",MAX(DK$30:DK71)+1,"")</f>
        <v/>
      </c>
      <c r="DL71" s="82"/>
      <c r="DM71" s="83"/>
      <c r="DN71" s="83"/>
      <c r="DO71" s="83"/>
      <c r="DP71" s="83"/>
      <c r="DQ71" s="83"/>
      <c r="DS71" s="3"/>
      <c r="DT71" s="77"/>
    </row>
    <row r="72" spans="4:124" ht="12" customHeight="1" x14ac:dyDescent="0.15">
      <c r="D72" s="1"/>
      <c r="E72" s="66" t="s">
        <v>101</v>
      </c>
      <c r="F72" s="67"/>
      <c r="G72" s="67"/>
      <c r="H72" s="68"/>
      <c r="I72" s="32"/>
      <c r="J72" s="69" t="s">
        <v>111</v>
      </c>
      <c r="K72" s="26"/>
      <c r="L72" s="26"/>
      <c r="M72" s="26"/>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70"/>
      <c r="AP72" s="70"/>
      <c r="AQ72" s="70"/>
      <c r="AR72" s="70"/>
      <c r="AS72" s="70"/>
      <c r="AT72" s="70"/>
      <c r="AU72" s="70"/>
      <c r="AV72" s="70"/>
      <c r="AW72" s="70"/>
      <c r="AX72" s="70"/>
      <c r="AY72" s="70"/>
      <c r="AZ72" s="70"/>
      <c r="BA72" s="70"/>
      <c r="BB72" s="70"/>
      <c r="BC72" s="26"/>
      <c r="BD72" s="26"/>
      <c r="BE72" s="26"/>
      <c r="BF72" s="26"/>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26"/>
      <c r="CS72" s="26"/>
      <c r="CT72" s="26"/>
      <c r="CU72" s="26"/>
      <c r="CV72" s="26"/>
      <c r="CW72" s="26"/>
      <c r="CX72" s="26"/>
      <c r="CY72" s="26"/>
      <c r="CZ72" s="26"/>
      <c r="DA72" s="26"/>
      <c r="DB72" s="26"/>
      <c r="DC72" s="30"/>
      <c r="DD72" s="26"/>
      <c r="DE72" s="26"/>
      <c r="DF72" s="26"/>
      <c r="DG72" s="26"/>
      <c r="DH72" s="26"/>
      <c r="DI72" s="26"/>
      <c r="DJ72" s="81"/>
      <c r="DK72" s="82"/>
      <c r="DL72" s="82"/>
      <c r="DM72" s="83"/>
      <c r="DN72" s="83"/>
      <c r="DO72" s="83"/>
      <c r="DP72" s="83"/>
      <c r="DQ72" s="83"/>
      <c r="DS72" s="3"/>
      <c r="DT72" s="77"/>
    </row>
    <row r="73" spans="4:124" ht="12" customHeight="1" x14ac:dyDescent="0.15">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row>
    <row r="74" spans="4:124" ht="12" customHeight="1" x14ac:dyDescent="0.15">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row>
  </sheetData>
  <mergeCells count="248">
    <mergeCell ref="BH1:BP2"/>
    <mergeCell ref="BH31:DE34"/>
    <mergeCell ref="BL20:BM21"/>
    <mergeCell ref="BN20:DE21"/>
    <mergeCell ref="BL22:BM23"/>
    <mergeCell ref="BN22:DE23"/>
    <mergeCell ref="BL24:BM25"/>
    <mergeCell ref="BN24:DE25"/>
    <mergeCell ref="BL14:BM15"/>
    <mergeCell ref="BN14:DE15"/>
    <mergeCell ref="BL16:BM17"/>
    <mergeCell ref="BN16:DE17"/>
    <mergeCell ref="BL3:BM3"/>
    <mergeCell ref="BN3:DE3"/>
    <mergeCell ref="BL4:BM5"/>
    <mergeCell ref="BJ3:BK3"/>
    <mergeCell ref="BJ4:BK5"/>
    <mergeCell ref="BJ6:BK7"/>
    <mergeCell ref="BJ8:BK9"/>
    <mergeCell ref="BJ10:BK11"/>
    <mergeCell ref="BJ12:BK13"/>
    <mergeCell ref="BJ14:BK15"/>
    <mergeCell ref="BJ16:BK17"/>
    <mergeCell ref="BJ18:BK19"/>
    <mergeCell ref="I56:J57"/>
    <mergeCell ref="I58:J59"/>
    <mergeCell ref="I60:J61"/>
    <mergeCell ref="I62:J63"/>
    <mergeCell ref="E2:K3"/>
    <mergeCell ref="AN2:AQ3"/>
    <mergeCell ref="E4:K5"/>
    <mergeCell ref="AT5:BB6"/>
    <mergeCell ref="AB25:BB26"/>
    <mergeCell ref="E15:H15"/>
    <mergeCell ref="I15:J15"/>
    <mergeCell ref="K15:T15"/>
    <mergeCell ref="U15:AN15"/>
    <mergeCell ref="AO15:AP16"/>
    <mergeCell ref="E16:H16"/>
    <mergeCell ref="I16:AN16"/>
    <mergeCell ref="AB6:AD6"/>
    <mergeCell ref="AT1:AV2"/>
    <mergeCell ref="AW1:BE2"/>
    <mergeCell ref="AE6:AF6"/>
    <mergeCell ref="AG6:AH6"/>
    <mergeCell ref="AI6:AJ6"/>
    <mergeCell ref="AK6:AL6"/>
    <mergeCell ref="AM6:AN6"/>
    <mergeCell ref="I36:J37"/>
    <mergeCell ref="DJ34:DJ35"/>
    <mergeCell ref="AO6:AR6"/>
    <mergeCell ref="L2:AM3"/>
    <mergeCell ref="BN4:DE5"/>
    <mergeCell ref="DJ30:DJ31"/>
    <mergeCell ref="DJ32:DJ33"/>
    <mergeCell ref="BL18:BM19"/>
    <mergeCell ref="BN18:DE19"/>
    <mergeCell ref="BL6:BM7"/>
    <mergeCell ref="BN6:DE7"/>
    <mergeCell ref="BL8:BM9"/>
    <mergeCell ref="BN8:DE9"/>
    <mergeCell ref="BL10:BM11"/>
    <mergeCell ref="BN10:DE11"/>
    <mergeCell ref="BL12:BM13"/>
    <mergeCell ref="BN12:DE13"/>
    <mergeCell ref="BL26:BM27"/>
    <mergeCell ref="BN26:DE27"/>
    <mergeCell ref="BL28:BM29"/>
    <mergeCell ref="BN28:DE29"/>
    <mergeCell ref="BH30:DE30"/>
    <mergeCell ref="I8:Y12"/>
    <mergeCell ref="AQ15:AS16"/>
    <mergeCell ref="I40:J41"/>
    <mergeCell ref="I46:J47"/>
    <mergeCell ref="I48:J49"/>
    <mergeCell ref="I50:J51"/>
    <mergeCell ref="I52:J53"/>
    <mergeCell ref="I54:J55"/>
    <mergeCell ref="I42:J43"/>
    <mergeCell ref="I44:J45"/>
    <mergeCell ref="E17:H20"/>
    <mergeCell ref="I17:BB18"/>
    <mergeCell ref="E21:H22"/>
    <mergeCell ref="AF21:BB22"/>
    <mergeCell ref="I19:M20"/>
    <mergeCell ref="N19:BB20"/>
    <mergeCell ref="AO23:AP23"/>
    <mergeCell ref="AQ23:BB23"/>
    <mergeCell ref="E25:H26"/>
    <mergeCell ref="I25:V26"/>
    <mergeCell ref="W25:AA26"/>
    <mergeCell ref="I34:J35"/>
    <mergeCell ref="I38:J39"/>
    <mergeCell ref="I29:J29"/>
    <mergeCell ref="K29:BB29"/>
    <mergeCell ref="I32:J33"/>
    <mergeCell ref="DJ52:DJ53"/>
    <mergeCell ref="DJ54:DJ55"/>
    <mergeCell ref="DJ56:DJ57"/>
    <mergeCell ref="DJ48:DJ49"/>
    <mergeCell ref="DJ50:DJ51"/>
    <mergeCell ref="K36:BB37"/>
    <mergeCell ref="K38:BB39"/>
    <mergeCell ref="K40:BB41"/>
    <mergeCell ref="K42:BB43"/>
    <mergeCell ref="K44:BB45"/>
    <mergeCell ref="K46:BB47"/>
    <mergeCell ref="DJ46:DJ47"/>
    <mergeCell ref="K48:BB49"/>
    <mergeCell ref="K50:BB51"/>
    <mergeCell ref="K52:BB53"/>
    <mergeCell ref="K54:BB55"/>
    <mergeCell ref="K56:BB57"/>
    <mergeCell ref="DJ36:DJ37"/>
    <mergeCell ref="DJ38:DJ39"/>
    <mergeCell ref="DJ62:DJ63"/>
    <mergeCell ref="DJ64:DJ65"/>
    <mergeCell ref="DJ66:DJ67"/>
    <mergeCell ref="DJ68:DJ69"/>
    <mergeCell ref="DJ70:DJ71"/>
    <mergeCell ref="BH64:CP71"/>
    <mergeCell ref="BH45:DE62"/>
    <mergeCell ref="BH37:DE43"/>
    <mergeCell ref="CG36:CM36"/>
    <mergeCell ref="CQ64:CS65"/>
    <mergeCell ref="CT64:CV65"/>
    <mergeCell ref="CW64:CY65"/>
    <mergeCell ref="BH63:CP63"/>
    <mergeCell ref="CZ64:DB65"/>
    <mergeCell ref="DC64:DD65"/>
    <mergeCell ref="CY67:CZ68"/>
    <mergeCell ref="DA67:DB68"/>
    <mergeCell ref="CQ70:CU71"/>
    <mergeCell ref="CW70:DC71"/>
    <mergeCell ref="DJ42:DJ43"/>
    <mergeCell ref="DJ44:DJ45"/>
    <mergeCell ref="DJ58:DJ59"/>
    <mergeCell ref="DJ40:DJ41"/>
    <mergeCell ref="DJ60:DJ61"/>
    <mergeCell ref="E8:H12"/>
    <mergeCell ref="AT7:BB9"/>
    <mergeCell ref="Z7:AR7"/>
    <mergeCell ref="I7:Y7"/>
    <mergeCell ref="E7:H7"/>
    <mergeCell ref="AT10:BB11"/>
    <mergeCell ref="X13:Z14"/>
    <mergeCell ref="V13:W14"/>
    <mergeCell ref="S13:U14"/>
    <mergeCell ref="Q13:R14"/>
    <mergeCell ref="N13:P14"/>
    <mergeCell ref="I13:M14"/>
    <mergeCell ref="E13:H14"/>
    <mergeCell ref="AA13:AB14"/>
    <mergeCell ref="AC13:AD14"/>
    <mergeCell ref="AE13:AG14"/>
    <mergeCell ref="AH13:AI14"/>
    <mergeCell ref="AJ13:AL14"/>
    <mergeCell ref="AM13:AR14"/>
    <mergeCell ref="Z8:AR12"/>
    <mergeCell ref="AX15:AX16"/>
    <mergeCell ref="AY15:BB16"/>
    <mergeCell ref="I21:L22"/>
    <mergeCell ref="M21:M22"/>
    <mergeCell ref="N21:S22"/>
    <mergeCell ref="T21:T22"/>
    <mergeCell ref="U21:Z22"/>
    <mergeCell ref="AA21:AE22"/>
    <mergeCell ref="BH3:BI3"/>
    <mergeCell ref="BH4:BI5"/>
    <mergeCell ref="BH6:BI7"/>
    <mergeCell ref="BH8:BI9"/>
    <mergeCell ref="BH10:BI11"/>
    <mergeCell ref="BH14:BI15"/>
    <mergeCell ref="BH16:BI17"/>
    <mergeCell ref="BH18:BI19"/>
    <mergeCell ref="BH20:BI21"/>
    <mergeCell ref="AT15:AT16"/>
    <mergeCell ref="AU15:AW16"/>
    <mergeCell ref="BJ20:BK21"/>
    <mergeCell ref="BH12:BI13"/>
    <mergeCell ref="BH22:BI23"/>
    <mergeCell ref="BJ22:BK23"/>
    <mergeCell ref="BH24:BI25"/>
    <mergeCell ref="BJ24:BK25"/>
    <mergeCell ref="BH26:BI27"/>
    <mergeCell ref="BJ26:BK27"/>
    <mergeCell ref="BH28:BI29"/>
    <mergeCell ref="BJ28:BK29"/>
    <mergeCell ref="E27:M28"/>
    <mergeCell ref="E29:F29"/>
    <mergeCell ref="G29:H29"/>
    <mergeCell ref="E30:F31"/>
    <mergeCell ref="G30:H31"/>
    <mergeCell ref="E32:F33"/>
    <mergeCell ref="G32:H33"/>
    <mergeCell ref="E34:F35"/>
    <mergeCell ref="G34:H35"/>
    <mergeCell ref="K30:BB31"/>
    <mergeCell ref="I30:J31"/>
    <mergeCell ref="K32:BB33"/>
    <mergeCell ref="K34:BB35"/>
    <mergeCell ref="E36:F37"/>
    <mergeCell ref="G36:H37"/>
    <mergeCell ref="E38:F39"/>
    <mergeCell ref="G38:H39"/>
    <mergeCell ref="E48:F49"/>
    <mergeCell ref="G48:H49"/>
    <mergeCell ref="E50:F51"/>
    <mergeCell ref="G50:H51"/>
    <mergeCell ref="E52:F53"/>
    <mergeCell ref="G52:H53"/>
    <mergeCell ref="E40:F41"/>
    <mergeCell ref="G40:H41"/>
    <mergeCell ref="E42:F43"/>
    <mergeCell ref="G42:H43"/>
    <mergeCell ref="E44:F45"/>
    <mergeCell ref="G44:H45"/>
    <mergeCell ref="E46:F47"/>
    <mergeCell ref="G46:H47"/>
    <mergeCell ref="E54:F55"/>
    <mergeCell ref="G54:H55"/>
    <mergeCell ref="E56:F57"/>
    <mergeCell ref="G56:H57"/>
    <mergeCell ref="E66:F67"/>
    <mergeCell ref="G66:H67"/>
    <mergeCell ref="E68:F69"/>
    <mergeCell ref="G68:H69"/>
    <mergeCell ref="E70:F71"/>
    <mergeCell ref="G70:H71"/>
    <mergeCell ref="I70:J71"/>
    <mergeCell ref="K70:BB71"/>
    <mergeCell ref="E58:F59"/>
    <mergeCell ref="G58:H59"/>
    <mergeCell ref="E60:F61"/>
    <mergeCell ref="G60:H61"/>
    <mergeCell ref="E62:F63"/>
    <mergeCell ref="G62:H63"/>
    <mergeCell ref="E64:F65"/>
    <mergeCell ref="G64:H65"/>
    <mergeCell ref="K64:BB65"/>
    <mergeCell ref="K66:BB67"/>
    <mergeCell ref="K68:BB69"/>
    <mergeCell ref="I64:J65"/>
    <mergeCell ref="I66:J67"/>
    <mergeCell ref="I68:J69"/>
    <mergeCell ref="K58:BB59"/>
    <mergeCell ref="K60:BB61"/>
    <mergeCell ref="K62:BB63"/>
  </mergeCells>
  <phoneticPr fontId="2" type="Hiragana"/>
  <conditionalFormatting sqref="I25:V26">
    <cfRule type="containsText" dxfId="5" priority="5" operator="containsText" text="該当の場合選択">
      <formula>NOT(ISERROR(SEARCH("該当の場合選択",I25)))</formula>
    </cfRule>
  </conditionalFormatting>
  <conditionalFormatting sqref="N19">
    <cfRule type="cellIs" dxfId="4" priority="6" operator="equal">
      <formula>"マンション・アパート名"</formula>
    </cfRule>
  </conditionalFormatting>
  <conditionalFormatting sqref="AB25">
    <cfRule type="containsText" dxfId="3" priority="4" operator="containsText" text="該当の場合選択">
      <formula>NOT(ISERROR(SEARCH("該当の場合選択",AB25)))</formula>
    </cfRule>
  </conditionalFormatting>
  <conditionalFormatting sqref="AF21:BB22">
    <cfRule type="cellIs" dxfId="2" priority="1" stopIfTrue="1" operator="greaterThanOrEqual">
      <formula>"@"</formula>
    </cfRule>
  </conditionalFormatting>
  <conditionalFormatting sqref="AM13:AR14">
    <cfRule type="containsText" dxfId="1" priority="2" operator="containsText" text="選択">
      <formula>NOT(ISERROR(SEARCH("選択",AM13)))</formula>
    </cfRule>
  </conditionalFormatting>
  <conditionalFormatting sqref="AT1:AV2">
    <cfRule type="containsText" dxfId="0" priority="3" operator="containsText" text="選択">
      <formula>NOT(ISERROR(SEARCH("選択",AT1)))</formula>
    </cfRule>
  </conditionalFormatting>
  <dataValidations count="12">
    <dataValidation type="list" allowBlank="1" sqref="I25:V26" xr:uid="{B719FC0C-CD58-46C0-AD3E-48D9063BE791}">
      <formula1>$DS$1:$DS$20</formula1>
    </dataValidation>
    <dataValidation type="list" allowBlank="1" showInputMessage="1" showErrorMessage="1" sqref="X13:Z14" xr:uid="{FC639AAF-E6AB-4D28-9660-4B21A6A88B56}">
      <formula1>"1,2,3,4,5,6,7,8,9,10,11,12,13,14,15,16,17,18,19,20,21,22,23,24,25,26,27,28,29,30,31,"</formula1>
    </dataValidation>
    <dataValidation type="list" allowBlank="1" showInputMessage="1" sqref="N13" xr:uid="{5CD60065-1DA3-4059-BD21-9C070F894CAF}">
      <formula1>"1,2,3,4,5,6,7,8,9,10,11,12,13,14,15,16,17,18,19,20,21,22,23,24,25,26,27,28,29,30,31,32,33,34,35,36,37,38,39,40,41,42,43,44,45,46,47,48,49,50,51,52,53,54,55,56,57,58,59,60,61,62,63"</formula1>
    </dataValidation>
    <dataValidation type="list" allowBlank="1" showInputMessage="1" showErrorMessage="1" sqref="S13:U14" xr:uid="{53047D54-3524-481C-A53A-8B741FBD2CEF}">
      <formula1>"1,2,3,4,5,6,7,8,9,10,11,12"</formula1>
    </dataValidation>
    <dataValidation type="list" allowBlank="1" showInputMessage="1" sqref="AM13" xr:uid="{B6A3918F-7294-43F6-9E58-310FF4EBCA1E}">
      <formula1>"男,女"</formula1>
    </dataValidation>
    <dataValidation type="list" allowBlank="1" showInputMessage="1" showErrorMessage="1" sqref="I13" xr:uid="{B2956599-7B08-4FE2-B04F-8B48C54665CE}">
      <formula1>"昭和,平成"</formula1>
    </dataValidation>
    <dataValidation type="list" allowBlank="1" showInputMessage="1" sqref="CQ70:CU71" xr:uid="{57AFFC1A-54EC-4355-9C00-62DFA26D5F3B}">
      <formula1>"※選択※,有,無"</formula1>
    </dataValidation>
    <dataValidation type="list" allowBlank="1" showInputMessage="1" showErrorMessage="1" sqref="CW70:DC71" xr:uid="{3E402235-272B-4340-A417-3D7EA3AAA8AF}">
      <formula1>"※選択※,有,無"</formula1>
    </dataValidation>
    <dataValidation type="list" allowBlank="1" sqref="AB25:BB26" xr:uid="{FEE69D66-FA48-4E15-A561-0D2F5C84BEC8}">
      <formula1>$DS$23:$DS$71</formula1>
    </dataValidation>
    <dataValidation type="list" allowBlank="1" sqref="AT1:AV2" xr:uid="{3BF97E1A-03F9-4AE8-A1C4-A38281912944}">
      <formula1>"選択,〇"</formula1>
    </dataValidation>
    <dataValidation type="list" allowBlank="1" showInputMessage="1" prompt="プルダウンより選択_x000a_" sqref="L2:AM3" xr:uid="{959980F7-17FB-4E6A-A874-5570F97E1698}">
      <formula1>$DR$24:$DR$47</formula1>
    </dataValidation>
    <dataValidation type="list" allowBlank="1" showInputMessage="1" showErrorMessage="1" sqref="BH4:BI29 E30:F71" xr:uid="{8F1442C4-8E97-467C-9A51-83C5ADF5D29E}">
      <formula1>"Ｓ,Ｈ,Ｒ"</formula1>
    </dataValidation>
  </dataValidations>
  <hyperlinks>
    <hyperlink ref="AF21" r:id="rId1" xr:uid="{012E4398-EC8C-4456-ACE1-EA947C8E4ED3}"/>
  </hyperlinks>
  <printOptions verticalCentered="1"/>
  <pageMargins left="0" right="0" top="0.37" bottom="0.2" header="0.41" footer="0.51"/>
  <pageSetup paperSize="9" scale="94" orientation="portrait" r:id="rId2"/>
  <headerFooter alignWithMargins="0"/>
  <colBreaks count="1" manualBreakCount="1">
    <brk id="5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記載例</vt:lpstr>
      <vt:lpstr>記載例!Criteria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2025-06-24T05:27:53Z</dcterms:created>
  <dcterms:modified xsi:type="dcterms:W3CDTF">2025-06-24T05:28:02Z</dcterms:modified>
</cp:coreProperties>
</file>