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08827828-74B9-42A6-BE44-361668FA3719}" xr6:coauthVersionLast="47" xr6:coauthVersionMax="47" xr10:uidLastSave="{00000000-0000-0000-0000-000000000000}"/>
  <bookViews>
    <workbookView xWindow="-120" yWindow="-120" windowWidth="29040" windowHeight="15720" xr2:uid="{00000000-000D-0000-FFFF-FFFF00000000}"/>
  </bookViews>
  <sheets>
    <sheet name="履歴書様式" sheetId="5" r:id="rId1"/>
  </sheets>
  <definedNames>
    <definedName name="_xlnm.Print_Area" localSheetId="0">履歴書様式!$A$1:$DJ$75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K71" i="5" l="1"/>
  <c r="DK69" i="5"/>
  <c r="DK67" i="5"/>
  <c r="DK65" i="5"/>
  <c r="DK63" i="5"/>
  <c r="DK61" i="5"/>
  <c r="DK59" i="5"/>
  <c r="DJ72" i="5" l="1"/>
  <c r="DN3" i="5" l="1"/>
  <c r="DN2" i="5"/>
  <c r="DN1" i="5"/>
  <c r="DJ9" i="5" l="1"/>
  <c r="DJ70" i="5"/>
  <c r="DK70" i="5" s="1"/>
  <c r="DJ68" i="5"/>
  <c r="DK68" i="5" s="1"/>
  <c r="DJ66" i="5"/>
  <c r="DK66" i="5" s="1"/>
  <c r="DJ64" i="5"/>
  <c r="DK64" i="5" s="1"/>
  <c r="DJ62" i="5"/>
  <c r="DK62" i="5" s="1"/>
  <c r="DJ60" i="5"/>
  <c r="DK60" i="5" s="1"/>
  <c r="DJ58" i="5"/>
  <c r="DK58" i="5" s="1"/>
  <c r="DJ56" i="5"/>
  <c r="DJ54" i="5"/>
  <c r="DJ52" i="5"/>
  <c r="DJ50" i="5"/>
  <c r="DJ48" i="5"/>
  <c r="DJ46" i="5"/>
  <c r="DJ44" i="5"/>
  <c r="DJ42" i="5"/>
  <c r="DJ40" i="5"/>
  <c r="DJ38" i="5"/>
  <c r="DJ36" i="5"/>
  <c r="DJ34" i="5"/>
  <c r="DJ32" i="5"/>
  <c r="DJ30" i="5"/>
  <c r="DJ25" i="5"/>
  <c r="DJ24" i="5"/>
  <c r="DK7" i="5"/>
  <c r="DJ7" i="5"/>
  <c r="DK6" i="5"/>
  <c r="DL6" i="5" s="1"/>
  <c r="DJ6" i="5"/>
  <c r="DJ5" i="5"/>
  <c r="DJ4" i="5"/>
  <c r="DJ3" i="5"/>
  <c r="DJ2" i="5"/>
  <c r="DK1" i="5"/>
  <c r="DJ1" i="5" s="1"/>
  <c r="AE13" i="5" l="1"/>
  <c r="DK30" i="5" a="1"/>
  <c r="DK30" i="5" s="1"/>
  <c r="DK29" i="5" s="1"/>
  <c r="DL30" i="5" a="1"/>
  <c r="DL30" i="5" s="1"/>
  <c r="DL29" i="5" s="1"/>
  <c r="DM30" i="5" a="1"/>
  <c r="DM30" i="5" s="1"/>
  <c r="DM29" i="5" s="1"/>
  <c r="DL7" i="5"/>
  <c r="DJ2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<sst xmlns="http://schemas.openxmlformats.org/spreadsheetml/2006/main" count="255" uniqueCount="198">
  <si>
    <t>年</t>
    <rPh sb="0" eb="1">
      <t>ネン</t>
    </rPh>
    <phoneticPr fontId="2"/>
  </si>
  <si>
    <t>月</t>
    <rPh sb="0" eb="1">
      <t>ツキ</t>
    </rPh>
    <phoneticPr fontId="2"/>
  </si>
  <si>
    <t>日現在</t>
    <rPh sb="0" eb="1">
      <t>ニチ</t>
    </rPh>
    <rPh sb="1" eb="3">
      <t>ゲンザイ</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</si>
  <si>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</si>
  <si>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</si>
  <si>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</si>
  <si>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</si>
  <si>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</si>
  <si>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</si>
  <si>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</si>
  <si>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</si>
  <si>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 xml:space="preserve"> 通勤時間</t>
    <rPh sb="1" eb="3">
      <t>ツウキン</t>
    </rPh>
    <rPh sb="3" eb="5">
      <t>ジカン</t>
    </rPh>
    <phoneticPr fontId="2"/>
  </si>
  <si>
    <t>約</t>
    <rPh sb="0" eb="1">
      <t>ヤク</t>
    </rPh>
    <phoneticPr fontId="2"/>
  </si>
  <si>
    <t>時間</t>
    <rPh sb="0" eb="2">
      <t>ジカン</t>
    </rPh>
    <phoneticPr fontId="2"/>
  </si>
  <si>
    <t>分</t>
    <rPh sb="0" eb="1">
      <t>フン</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</si>
  <si>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</si>
  <si>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</si>
  <si>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</si>
  <si>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</si>
  <si>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</si>
  <si>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</si>
  <si>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</si>
  <si>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 xml:space="preserve"> 扶養家族(配偶者を除く）</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</si>
  <si>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</si>
  <si>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</si>
  <si>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</si>
  <si>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</si>
  <si>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学歴・職歴（各別にまとめて書く）</t>
    <rPh sb="0" eb="2">
      <t>ガクレキ</t>
    </rPh>
    <rPh sb="3" eb="5">
      <t>ショクレキ</t>
    </rPh>
    <rPh sb="6" eb="7">
      <t>カク</t>
    </rPh>
    <rPh sb="7" eb="8">
      <t>ベツ</t>
    </rPh>
    <rPh sb="13" eb="14">
      <t>カ</t>
    </rPh>
    <phoneticPr fontId="2"/>
  </si>
  <si>
    <t>第１希望（記入必須）</t>
    <rPh sb="0" eb="1">
      <t>ダイ</t>
    </rPh>
    <rPh sb="2" eb="4">
      <t>キボウ</t>
    </rPh>
    <rPh sb="5" eb="7">
      <t>キニュウ</t>
    </rPh>
    <rPh sb="7" eb="9">
      <t>ヒッス</t>
    </rPh>
    <phoneticPr fontId="2"/>
  </si>
  <si>
    <t>第２希望（記入必須）</t>
    <rPh sb="0" eb="1">
      <t>ダイ</t>
    </rPh>
    <rPh sb="2" eb="4">
      <t>キボウ</t>
    </rPh>
    <rPh sb="5" eb="7">
      <t>キニュウ</t>
    </rPh>
    <rPh sb="7" eb="9">
      <t>ヒッス</t>
    </rPh>
    <phoneticPr fontId="2"/>
  </si>
  <si>
    <t>月</t>
    <rPh sb="0" eb="1">
      <t>ガツ</t>
    </rPh>
    <phoneticPr fontId="2"/>
  </si>
  <si>
    <t>人</t>
    <rPh sb="0" eb="1">
      <t>ヒト</t>
    </rPh>
    <phoneticPr fontId="2"/>
  </si>
  <si>
    <t>※希望課室以外での選考、採用も可の場合は○印を記載してください。</t>
    <rPh sb="1" eb="3">
      <t>キボウ</t>
    </rPh>
    <rPh sb="3" eb="5">
      <t>カシツ</t>
    </rPh>
    <rPh sb="5" eb="7">
      <t>イガイ</t>
    </rPh>
    <rPh sb="9" eb="11">
      <t>センコウ</t>
    </rPh>
    <rPh sb="12" eb="14">
      <t>サイヨウ</t>
    </rPh>
    <rPh sb="15" eb="16">
      <t>カ</t>
    </rPh>
    <rPh sb="17" eb="19">
      <t>バアイ</t>
    </rPh>
    <rPh sb="21" eb="22">
      <t>ジルシ</t>
    </rPh>
    <rPh sb="23" eb="25">
      <t>キサイ</t>
    </rPh>
    <phoneticPr fontId="2"/>
  </si>
  <si>
    <t>応募官職</t>
    <phoneticPr fontId="2"/>
  </si>
  <si>
    <t>希望</t>
    <rPh sb="0" eb="2">
      <t>キボウ</t>
    </rPh>
    <phoneticPr fontId="2"/>
  </si>
  <si>
    <t>希望する課室</t>
    <rPh sb="0" eb="2">
      <t>キボウ</t>
    </rPh>
    <rPh sb="4" eb="6">
      <t>カシツ</t>
    </rPh>
    <phoneticPr fontId="2"/>
  </si>
  <si>
    <t>勤務可能曜日及び勤務可能日数</t>
    <rPh sb="0" eb="2">
      <t>キンム</t>
    </rPh>
    <rPh sb="2" eb="4">
      <t>カノウ</t>
    </rPh>
    <rPh sb="4" eb="6">
      <t>ヨウビ</t>
    </rPh>
    <rPh sb="6" eb="7">
      <t>オヨ</t>
    </rPh>
    <rPh sb="8" eb="10">
      <t>キンム</t>
    </rPh>
    <rPh sb="10" eb="12">
      <t>カノウ</t>
    </rPh>
    <rPh sb="12" eb="14">
      <t>ニッスウ</t>
    </rPh>
    <phoneticPr fontId="2"/>
  </si>
  <si>
    <t>令和</t>
    <rPh sb="0" eb="2">
      <t>レイワ</t>
    </rPh>
    <phoneticPr fontId="2"/>
  </si>
  <si>
    <t>履 歴 書</t>
  </si>
  <si>
    <t>ふりがな</t>
    <phoneticPr fontId="2"/>
  </si>
  <si>
    <t>性別</t>
    <rPh sb="0" eb="2">
      <t>セイベツ</t>
    </rPh>
    <phoneticPr fontId="2"/>
  </si>
  <si>
    <t>昭和</t>
    <rPh sb="0" eb="2">
      <t>ショウワ</t>
    </rPh>
    <phoneticPr fontId="2"/>
  </si>
  <si>
    <t>S</t>
    <phoneticPr fontId="2"/>
  </si>
  <si>
    <t>平成</t>
    <rPh sb="0" eb="2">
      <t>ヘイセイ</t>
    </rPh>
    <phoneticPr fontId="2"/>
  </si>
  <si>
    <t>H</t>
    <phoneticPr fontId="2"/>
  </si>
  <si>
    <t>秘書課</t>
    <rPh sb="0" eb="2">
      <t>ヒショ</t>
    </rPh>
    <phoneticPr fontId="25"/>
  </si>
  <si>
    <t>総務課</t>
    <rPh sb="0" eb="3">
      <t>ソウムカ</t>
    </rPh>
    <phoneticPr fontId="25"/>
  </si>
  <si>
    <t>情報技術統括室</t>
    <rPh sb="0" eb="2">
      <t>ジョウホウ</t>
    </rPh>
    <rPh sb="2" eb="4">
      <t>ギジュツ</t>
    </rPh>
    <rPh sb="4" eb="6">
      <t>トウカツ</t>
    </rPh>
    <rPh sb="6" eb="7">
      <t>シツ</t>
    </rPh>
    <phoneticPr fontId="25"/>
  </si>
  <si>
    <t>会計課</t>
    <rPh sb="0" eb="2">
      <t>カイケイ</t>
    </rPh>
    <rPh sb="2" eb="3">
      <t>カ</t>
    </rPh>
    <phoneticPr fontId="25"/>
  </si>
  <si>
    <t>企画調査課</t>
    <rPh sb="0" eb="2">
      <t>キカク</t>
    </rPh>
    <rPh sb="2" eb="4">
      <t>チョウサ</t>
    </rPh>
    <phoneticPr fontId="25"/>
  </si>
  <si>
    <t>普及支援課</t>
    <rPh sb="0" eb="2">
      <t>フキュウ</t>
    </rPh>
    <rPh sb="2" eb="4">
      <t>シエン</t>
    </rPh>
    <rPh sb="4" eb="5">
      <t>カ</t>
    </rPh>
    <phoneticPr fontId="25"/>
  </si>
  <si>
    <t>国際政策課</t>
    <rPh sb="0" eb="2">
      <t>コクサイ</t>
    </rPh>
    <rPh sb="2" eb="4">
      <t>セイサク</t>
    </rPh>
    <rPh sb="4" eb="5">
      <t>カ</t>
    </rPh>
    <phoneticPr fontId="25"/>
  </si>
  <si>
    <t>国際協力課</t>
    <rPh sb="4" eb="5">
      <t>カ</t>
    </rPh>
    <phoneticPr fontId="25"/>
  </si>
  <si>
    <t>審査業務課</t>
    <rPh sb="0" eb="2">
      <t>シンサ</t>
    </rPh>
    <rPh sb="2" eb="4">
      <t>ギョウム</t>
    </rPh>
    <rPh sb="4" eb="5">
      <t>カ</t>
    </rPh>
    <phoneticPr fontId="25"/>
  </si>
  <si>
    <t>方式審査室</t>
    <rPh sb="0" eb="5">
      <t>ホウシキシンサシツ</t>
    </rPh>
    <phoneticPr fontId="25"/>
  </si>
  <si>
    <t>登録室</t>
    <rPh sb="0" eb="2">
      <t>トウロク</t>
    </rPh>
    <rPh sb="2" eb="3">
      <t>シツ</t>
    </rPh>
    <phoneticPr fontId="25"/>
  </si>
  <si>
    <t>出願課</t>
    <rPh sb="0" eb="2">
      <t>シュツガン</t>
    </rPh>
    <rPh sb="2" eb="3">
      <t>カ</t>
    </rPh>
    <phoneticPr fontId="25"/>
  </si>
  <si>
    <t>国際出願室</t>
    <rPh sb="0" eb="2">
      <t>コクサイ</t>
    </rPh>
    <rPh sb="2" eb="4">
      <t>シュツガン</t>
    </rPh>
    <rPh sb="4" eb="5">
      <t>シツ</t>
    </rPh>
    <phoneticPr fontId="25"/>
  </si>
  <si>
    <t>国際意匠・商標出願室</t>
  </si>
  <si>
    <t>商標課</t>
    <rPh sb="0" eb="2">
      <t>ショウヒョウ</t>
    </rPh>
    <rPh sb="2" eb="3">
      <t>カ</t>
    </rPh>
    <phoneticPr fontId="25"/>
  </si>
  <si>
    <t>調整課</t>
    <rPh sb="0" eb="2">
      <t>チョウセイ</t>
    </rPh>
    <rPh sb="2" eb="3">
      <t>カ</t>
    </rPh>
    <phoneticPr fontId="25"/>
  </si>
  <si>
    <t>審査推進室</t>
    <rPh sb="0" eb="2">
      <t>シンサ</t>
    </rPh>
    <rPh sb="2" eb="5">
      <t>スイシンシツ</t>
    </rPh>
    <phoneticPr fontId="25"/>
  </si>
  <si>
    <t>意匠課</t>
    <rPh sb="0" eb="2">
      <t>イショウ</t>
    </rPh>
    <rPh sb="2" eb="3">
      <t>カ</t>
    </rPh>
    <phoneticPr fontId="25"/>
  </si>
  <si>
    <t>審判課</t>
    <rPh sb="0" eb="2">
      <t>シンパン</t>
    </rPh>
    <rPh sb="2" eb="3">
      <t>カ</t>
    </rPh>
    <phoneticPr fontId="25"/>
  </si>
  <si>
    <t>※勤務可能な曜日を選択してください</t>
    <rPh sb="1" eb="3">
      <t>キンム</t>
    </rPh>
    <rPh sb="3" eb="5">
      <t>カノウ</t>
    </rPh>
    <rPh sb="6" eb="8">
      <t>ヨウビ</t>
    </rPh>
    <rPh sb="9" eb="11">
      <t>センタク</t>
    </rPh>
    <phoneticPr fontId="2"/>
  </si>
  <si>
    <t>・</t>
    <phoneticPr fontId="2"/>
  </si>
  <si>
    <t>郵便番号</t>
    <rPh sb="0" eb="2">
      <t>ユウビン</t>
    </rPh>
    <rPh sb="2" eb="4">
      <t>バンゴウ</t>
    </rPh>
    <phoneticPr fontId="2"/>
  </si>
  <si>
    <t>現住所</t>
    <rPh sb="0" eb="3">
      <t>ゲンジュウショ</t>
    </rPh>
    <phoneticPr fontId="2"/>
  </si>
  <si>
    <t>課室</t>
    <rPh sb="0" eb="2">
      <t>カシツ</t>
    </rPh>
    <phoneticPr fontId="2"/>
  </si>
  <si>
    <t>官職</t>
    <rPh sb="0" eb="2">
      <t>カンショク</t>
    </rPh>
    <phoneticPr fontId="2"/>
  </si>
  <si>
    <t>秘書職員</t>
  </si>
  <si>
    <t>審査請求手数料返還事務職員</t>
  </si>
  <si>
    <t>厚生管理事務職員</t>
  </si>
  <si>
    <t>減免申請関連事務職員</t>
  </si>
  <si>
    <t>特許審査情報管理補助職員（業務集計担当）</t>
  </si>
  <si>
    <t>特許審査情報管理補助職員（審査調査支援担当）</t>
  </si>
  <si>
    <t>特許審査情報管理補助職員（先行技術文献調査担当）</t>
  </si>
  <si>
    <t>上級システムアドバイザー</t>
  </si>
  <si>
    <t>上級システムアドバイザー補助職員</t>
  </si>
  <si>
    <t>システム実検証補助職員</t>
  </si>
  <si>
    <t>ホームページ編集加工事務職員</t>
  </si>
  <si>
    <t>国際出願事務補助職員</t>
  </si>
  <si>
    <t>中小企業等データ分析事務職員</t>
  </si>
  <si>
    <t>商標審査業務集計事務職員</t>
  </si>
  <si>
    <t>審判業務集計事務職員</t>
  </si>
  <si>
    <t>意匠審査業務集計事務職員</t>
  </si>
  <si>
    <t>特許管理情報加工等事務職員</t>
  </si>
  <si>
    <t>特許行政専門調査員</t>
  </si>
  <si>
    <t>広報活動支援調査員</t>
  </si>
  <si>
    <t>海外情報発信支援調査員</t>
  </si>
  <si>
    <t>外国産業財産権情報データ整備担当調査員</t>
  </si>
  <si>
    <t>工業所有権調査員</t>
  </si>
  <si>
    <t>海外展開支援調査員</t>
  </si>
  <si>
    <t>法務調査員</t>
  </si>
  <si>
    <t>方式審査調査員</t>
  </si>
  <si>
    <t>証明・閲覧調査員</t>
  </si>
  <si>
    <t>国際出願調査員</t>
  </si>
  <si>
    <t>商標審査調査員</t>
  </si>
  <si>
    <t>商標審査調査員（指定商品等照合業務担当）</t>
  </si>
  <si>
    <t>商標審査調査員（審査品質管理補助担当）</t>
  </si>
  <si>
    <t>資料分類調査員（商標）</t>
  </si>
  <si>
    <t>特許審査調査員</t>
  </si>
  <si>
    <t>特許審査調査員（データベース整備支援担当）</t>
  </si>
  <si>
    <t>特許審査調査員（先端技術審査支援担当）</t>
  </si>
  <si>
    <t>特許審査調査員（英語審査補助担当）</t>
  </si>
  <si>
    <t>特許審査調査員（審査支援システム運用担当）</t>
  </si>
  <si>
    <t>特許審査調査員（上級審査品質管理補助担当）</t>
  </si>
  <si>
    <t>特許審査調査員（審査品質管理補助担当）</t>
  </si>
  <si>
    <t>特許審査調査員（審査運用担当）</t>
  </si>
  <si>
    <t>意匠審査調査員</t>
  </si>
  <si>
    <t>臨時事務補助職員（フルタイム）</t>
    <phoneticPr fontId="2"/>
  </si>
  <si>
    <t>臨時事務補助職員（６時間勤務）</t>
    <rPh sb="12" eb="14">
      <t>キンム</t>
    </rPh>
    <phoneticPr fontId="2"/>
  </si>
  <si>
    <t>臨時事務補助職員（短時間勤務）</t>
    <rPh sb="9" eb="12">
      <t>タンジカン</t>
    </rPh>
    <rPh sb="12" eb="14">
      <t>キンム</t>
    </rPh>
    <phoneticPr fontId="2"/>
  </si>
  <si>
    <t>〇</t>
  </si>
  <si>
    <t>←ハローワーク紹介状がある場合「〇」</t>
    <rPh sb="7" eb="10">
      <t>ショウカイジョウ</t>
    </rPh>
    <rPh sb="13" eb="15">
      <t>バアイ</t>
    </rPh>
    <phoneticPr fontId="2"/>
  </si>
  <si>
    <t>マンション・
アパート名</t>
    <rPh sb="11" eb="12">
      <t>メイ</t>
    </rPh>
    <phoneticPr fontId="2"/>
  </si>
  <si>
    <t>該当の場合選択</t>
    <rPh sb="0" eb="2">
      <t>ガイトウ</t>
    </rPh>
    <rPh sb="3" eb="5">
      <t>バアイ</t>
    </rPh>
    <rPh sb="5" eb="7">
      <t>センタク</t>
    </rPh>
    <phoneticPr fontId="2"/>
  </si>
  <si>
    <t>記入注意</t>
  </si>
  <si>
    <t>臨時事務補助職員（パートタイム）</t>
  </si>
  <si>
    <t>育児休業等代替職員</t>
    <rPh sb="4" eb="5">
      <t>ナド</t>
    </rPh>
    <phoneticPr fontId="2"/>
  </si>
  <si>
    <t>庁舎管理事務職員</t>
  </si>
  <si>
    <t>資料分類調査員（特許）</t>
  </si>
  <si>
    <t xml:space="preserve"> 本人希望記入欄（その他希望等があれば記入）</t>
    <rPh sb="1" eb="3">
      <t>ホンニン</t>
    </rPh>
    <rPh sb="3" eb="5">
      <t>キボウ</t>
    </rPh>
    <rPh sb="5" eb="8">
      <t>キニュウラン</t>
    </rPh>
    <phoneticPr fontId="2"/>
  </si>
  <si>
    <t xml:space="preserve"> </t>
    <phoneticPr fontId="2"/>
  </si>
  <si>
    <t>0</t>
    <phoneticPr fontId="2"/>
  </si>
  <si>
    <t>【記入必須】臨時事務補助職員（フルタイム、短時間勤務、パートタイム）のみ</t>
    <rPh sb="1" eb="3">
      <t>キニュウ</t>
    </rPh>
    <rPh sb="3" eb="5">
      <t>ヒッス</t>
    </rPh>
    <rPh sb="21" eb="24">
      <t>タンジカン</t>
    </rPh>
    <rPh sb="24" eb="26">
      <t>キンム</t>
    </rPh>
    <phoneticPr fontId="2"/>
  </si>
  <si>
    <t>-</t>
    <phoneticPr fontId="2"/>
  </si>
  <si>
    <t>【記入必須】臨時事務補助職員（パートタイム）のみ</t>
    <rPh sb="1" eb="3">
      <t>キニュウ</t>
    </rPh>
    <rPh sb="3" eb="5">
      <t>ヒッス</t>
    </rPh>
    <rPh sb="6" eb="14">
      <t>リンジジムホジョショクイン</t>
    </rPh>
    <phoneticPr fontId="2"/>
  </si>
  <si>
    <t>年度は和暦、数字はアラビア文字、手書きの場合は文字は崩さず正確に書いてください。</t>
    <rPh sb="0" eb="2">
      <t>ネンド</t>
    </rPh>
    <rPh sb="3" eb="5">
      <t>ワレキ</t>
    </rPh>
    <rPh sb="16" eb="18">
      <t>テガ</t>
    </rPh>
    <rPh sb="20" eb="22">
      <t>バアイ</t>
    </rPh>
    <phoneticPr fontId="2"/>
  </si>
  <si>
    <r>
      <t>※</t>
    </r>
    <r>
      <rPr>
        <b/>
        <u/>
        <sz val="11"/>
        <color rgb="FFFF0000"/>
        <rFont val="ＭＳ 明朝"/>
        <family val="1"/>
        <charset val="128"/>
      </rPr>
      <t>現在</t>
    </r>
    <r>
      <rPr>
        <sz val="11"/>
        <color rgb="FFFF0000"/>
        <rFont val="ＭＳ 明朝"/>
        <family val="1"/>
        <charset val="128"/>
      </rPr>
      <t>特許庁で勤務されている場合、現在の所属課室及び官職名を必ずご記載ください。</t>
    </r>
    <rPh sb="30" eb="31">
      <t>カナラ</t>
    </rPh>
    <phoneticPr fontId="2"/>
  </si>
  <si>
    <t>免許・資格等</t>
    <phoneticPr fontId="2"/>
  </si>
  <si>
    <t>▼特許庁履歴</t>
    <rPh sb="1" eb="4">
      <t>とっきょちょう</t>
    </rPh>
    <rPh sb="4" eb="6">
      <t>りれき</t>
    </rPh>
    <phoneticPr fontId="2" type="Hiragana"/>
  </si>
  <si>
    <t>▼本省履歴</t>
    <rPh sb="1" eb="3">
      <t>ほんしょう</t>
    </rPh>
    <rPh sb="3" eb="5">
      <t>りれき</t>
    </rPh>
    <phoneticPr fontId="2" type="Hiragana"/>
  </si>
  <si>
    <t>▼工業所有権履歴</t>
    <rPh sb="1" eb="3">
      <t>こうぎょう</t>
    </rPh>
    <rPh sb="3" eb="6">
      <t>しょゆうけん</t>
    </rPh>
    <rPh sb="6" eb="8">
      <t>りれき</t>
    </rPh>
    <phoneticPr fontId="2" type="Hiragana"/>
  </si>
  <si>
    <t>特許</t>
    <phoneticPr fontId="2" type="Hiragana"/>
  </si>
  <si>
    <t>花子</t>
    <phoneticPr fontId="2" type="Hiragana"/>
  </si>
  <si>
    <t>とっきょ</t>
    <phoneticPr fontId="2" type="Hiragana"/>
  </si>
  <si>
    <t>はなこ</t>
    <phoneticPr fontId="2" type="Hiragana"/>
  </si>
  <si>
    <t>×</t>
    <phoneticPr fontId="2" type="Hiragana"/>
  </si>
  <si>
    <t>52</t>
  </si>
  <si>
    <t>昭和</t>
  </si>
  <si>
    <t>1</t>
  </si>
  <si>
    <t>女</t>
  </si>
  <si>
    <t>とうきょうとちよだくかすみがせき</t>
  </si>
  <si>
    <t>１００－８９１５</t>
    <phoneticPr fontId="2"/>
  </si>
  <si>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</si>
  <si>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</si>
  <si>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</si>
  <si>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</si>
  <si>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</si>
  <si>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</si>
  <si>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</si>
  <si>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</si>
  <si>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</si>
  <si>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</si>
  <si>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</si>
  <si>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</si>
  <si>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</si>
  <si>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</si>
  <si>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</si>
  <si>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趣味：海外旅行
特技：水泳、バスケ、ピアノ</t>
    <phoneticPr fontId="2"/>
  </si>
  <si>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</si>
  <si>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</si>
  <si>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</si>
  <si>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</si>
  <si>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</si>
  <si>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有</t>
  </si>
  <si>
    <t>無</t>
  </si>
  <si>
    <t>03</t>
    <phoneticPr fontId="2"/>
  </si>
  <si>
    <t xml:space="preserve">- </t>
    <phoneticPr fontId="2"/>
  </si>
  <si>
    <t>0000</t>
    <phoneticPr fontId="2"/>
  </si>
  <si>
    <t>090</t>
    <phoneticPr fontId="2"/>
  </si>
  <si>
    <t>1234</t>
    <phoneticPr fontId="2"/>
  </si>
  <si>
    <t>4321</t>
    <phoneticPr fontId="2"/>
  </si>
  <si>
    <r>
      <t>　※</t>
    </r>
    <r>
      <rPr>
        <u/>
        <sz val="11"/>
        <color rgb="FFFF0000"/>
        <rFont val="ＭＳ Ｐゴシック"/>
        <family val="3"/>
        <charset val="128"/>
      </rPr>
      <t>元号</t>
    </r>
    <rPh sb="2" eb="4">
      <t>ゲンゴウ</t>
    </rPh>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</si>
  <si>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</si>
  <si>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</si>
  <si>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</si>
  <si>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</si>
  <si>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12</t>
    <phoneticPr fontId="2"/>
  </si>
  <si>
    <t>3</t>
    <phoneticPr fontId="2"/>
  </si>
  <si>
    <t>4</t>
    <phoneticPr fontId="2"/>
  </si>
  <si>
    <t>16</t>
    <phoneticPr fontId="2"/>
  </si>
  <si>
    <t>４</t>
    <phoneticPr fontId="2"/>
  </si>
  <si>
    <t>28</t>
    <phoneticPr fontId="2"/>
  </si>
  <si>
    <t>Ｒ</t>
  </si>
  <si>
    <t>2</t>
    <phoneticPr fontId="2"/>
  </si>
  <si>
    <t>１ヶ月当たりの勤務可能日数を記入。※８日～14日の間で記載</t>
    <rPh sb="2" eb="3">
      <t>ゲツ</t>
    </rPh>
    <rPh sb="3" eb="4">
      <t>ア</t>
    </rPh>
    <rPh sb="7" eb="9">
      <t>キンム</t>
    </rPh>
    <rPh sb="9" eb="11">
      <t>カノウ</t>
    </rPh>
    <rPh sb="11" eb="13">
      <t>ニッスウ</t>
    </rPh>
    <rPh sb="14" eb="16">
      <t>キニュウ</t>
    </rPh>
    <rPh sb="19" eb="20">
      <t>ニチ</t>
    </rPh>
    <rPh sb="23" eb="24">
      <t>ニチ</t>
    </rPh>
    <rPh sb="25" eb="26">
      <t>アイダ</t>
    </rPh>
    <rPh sb="27" eb="29">
      <t>キサイ</t>
    </rPh>
    <phoneticPr fontId="2"/>
  </si>
  <si>
    <t>～</t>
    <phoneticPr fontId="2"/>
  </si>
  <si>
    <t>日（＠１ヶ月）</t>
  </si>
  <si>
    <t>免許・資格等</t>
    <rPh sb="0" eb="2">
      <t>メンキョ</t>
    </rPh>
    <rPh sb="3" eb="5">
      <t>シカク</t>
    </rPh>
    <rPh sb="5" eb="6">
      <t>ナド</t>
    </rPh>
    <phoneticPr fontId="2"/>
  </si>
  <si>
    <t>20</t>
    <phoneticPr fontId="2"/>
  </si>
  <si>
    <t>40</t>
    <phoneticPr fontId="2"/>
  </si>
  <si>
    <t>abcdXXXXXXXXXX@co.jp</t>
    <phoneticPr fontId="2"/>
  </si>
  <si>
    <t>-</t>
  </si>
  <si>
    <t>７</t>
    <phoneticPr fontId="2"/>
  </si>
  <si>
    <t>7</t>
    <phoneticPr fontId="2"/>
  </si>
  <si>
    <t>9月採用【国際意匠・商標出願室】臨時事務補助職員（短時間勤務）</t>
    <rPh sb="1" eb="2">
      <t>ガツ</t>
    </rPh>
    <rPh sb="2" eb="4">
      <t>サイヨウ</t>
    </rPh>
    <rPh sb="5" eb="7">
      <t>コクサイ</t>
    </rPh>
    <rPh sb="7" eb="9">
      <t>イショウ</t>
    </rPh>
    <rPh sb="10" eb="12">
      <t>ショウヒョウ</t>
    </rPh>
    <rPh sb="12" eb="14">
      <t>シュツガン</t>
    </rPh>
    <rPh sb="14" eb="15">
      <t>シツ</t>
    </rPh>
    <rPh sb="16" eb="18">
      <t>リンジ</t>
    </rPh>
    <rPh sb="25" eb="28">
      <t>タンジカン</t>
    </rPh>
    <rPh sb="28" eb="30">
      <t>キンム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</si>
</sst>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16"/>
      <name val="ＭＳ 明朝"/>
      <family val="1"/>
      <charset val="128"/>
    </font>
    <font>
      <sz val="12"/>
      <name val="ＭＳ ゴシック"/>
      <family val="3"/>
      <charset val="128"/>
    </font>
    <font>
      <sz val="14"/>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6"/>
      <color indexed="10"/>
      <name val="ＭＳ ゴシック"/>
      <family val="3"/>
      <charset val="128"/>
    </font>
    <font>
      <sz val="10"/>
      <color indexed="8"/>
      <name val="ＭＳ ゴシック"/>
      <family val="3"/>
      <charset val="128"/>
    </font>
    <font>
      <sz val="9"/>
      <color indexed="8"/>
      <name val="ＭＳ ゴシック"/>
      <family val="3"/>
      <charset val="128"/>
    </font>
    <font>
      <b/>
      <sz val="16"/>
      <color rgb="FFFF0000"/>
      <name val="ＭＳ ゴシック"/>
      <family val="3"/>
      <charset val="128"/>
    </font>
    <font>
      <b/>
      <sz val="14"/>
      <color rgb="FFFF0000"/>
      <name val="ＭＳ ゴシック"/>
      <family val="3"/>
      <charset val="128"/>
    </font>
    <font>
      <sz val="12"/>
      <name val="ＭＳ 明朝"/>
      <family val="1"/>
      <charset val="128"/>
    </font>
    <font>
      <sz val="10"/>
      <color indexed="12"/>
      <name val="ＭＳ ゴシック"/>
      <family val="3"/>
      <charset val="128"/>
    </font>
    <font>
      <sz val="10"/>
      <color theme="1"/>
      <name val="ＭＳ 明朝"/>
      <family val="1"/>
      <charset val="128"/>
    </font>
    <font>
      <sz val="10"/>
      <color theme="1"/>
      <name val="ＭＳ ゴシック"/>
      <family val="3"/>
      <charset val="128"/>
    </font>
    <font>
      <sz val="12"/>
      <color indexed="12"/>
      <name val="ＭＳ 明朝"/>
      <family val="1"/>
      <charset val="128"/>
    </font>
    <font>
      <sz val="6"/>
      <name val="ＭＳ Ｐゴシック"/>
      <family val="2"/>
      <charset val="128"/>
      <scheme val="minor"/>
    </font>
    <font>
      <sz val="10"/>
      <color theme="0" tint="-0.34998626667073579"/>
      <name val="ＭＳ ゴシック"/>
      <family val="3"/>
      <charset val="128"/>
    </font>
    <font>
      <sz val="8"/>
      <color theme="0" tint="-0.34998626667073579"/>
      <name val="ＭＳ ゴシック"/>
      <family val="3"/>
      <charset val="128"/>
    </font>
    <font>
      <sz val="10"/>
      <color rgb="FFFF0000"/>
      <name val="ＭＳ ゴシック"/>
      <family val="3"/>
      <charset val="128"/>
    </font>
    <font>
      <sz val="14"/>
      <color rgb="FFFF0000"/>
      <name val="ＭＳ Ｐゴシック"/>
      <family val="3"/>
      <charset val="128"/>
    </font>
    <font>
      <sz val="8"/>
      <color rgb="FFFF0000"/>
      <name val="ＭＳ ゴシック"/>
      <family val="3"/>
      <charset val="128"/>
    </font>
    <font>
      <sz val="9"/>
      <color rgb="FFFF0000"/>
      <name val="ＭＳ ゴシック"/>
      <family val="3"/>
      <charset val="128"/>
    </font>
    <font>
      <sz val="7"/>
      <name val="ＭＳ ゴシック"/>
      <family val="3"/>
      <charset val="128"/>
    </font>
    <font>
      <sz val="12"/>
      <color theme="1"/>
      <name val="ＭＳ 明朝"/>
      <family val="1"/>
      <charset val="128"/>
    </font>
    <font>
      <sz val="8"/>
      <color rgb="FFFF0000"/>
      <name val="ＭＳ Ｐゴシック"/>
      <family val="3"/>
      <charset val="128"/>
    </font>
    <font>
      <sz val="8"/>
      <name val="ＭＳ Ｐゴシック"/>
      <family val="3"/>
      <charset val="128"/>
    </font>
    <font>
      <sz val="11"/>
      <color rgb="FFFF0000"/>
      <name val="ＭＳ Ｐゴシック"/>
      <family val="3"/>
      <charset val="128"/>
    </font>
    <font>
      <sz val="11"/>
      <color rgb="FFFF0000"/>
      <name val="ＭＳ 明朝"/>
      <family val="1"/>
      <charset val="128"/>
    </font>
    <font>
      <b/>
      <u/>
      <sz val="11"/>
      <color rgb="FFFF0000"/>
      <name val="ＭＳ 明朝"/>
      <family val="1"/>
      <charset val="128"/>
    </font>
    <font>
      <sz val="8"/>
      <color theme="3" tint="-0.249977111117893"/>
      <name val="ＭＳ Ｐゴシック"/>
      <family val="3"/>
      <charset val="128"/>
    </font>
    <font>
      <u/>
      <sz val="11"/>
      <color rgb="FFFF0000"/>
      <name val="ＭＳ Ｐゴシック"/>
      <family val="3"/>
      <charset val="128"/>
    </font>
    <font>
      <sz val="10"/>
      <color rgb="FFFF0000"/>
      <name val="ＭＳ Ｐゴシック"/>
      <family val="3"/>
      <charset val="128"/>
    </font>
    <font>
      <sz val="8"/>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
      <patternFill patternType="solid">
        <fgColor theme="0" tint="-0.249977111117893"/>
        <bgColor indexed="64"/>
      </patternFill>
    </fill>
  </fills>
  <borders count="66">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hair">
        <color indexed="64"/>
      </top>
      <bottom/>
      <diagonal/>
    </border>
    <border>
      <left/>
      <right style="thin">
        <color theme="1"/>
      </right>
      <top/>
      <bottom style="hair">
        <color indexed="64"/>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theme="1"/>
      </top>
      <bottom/>
      <diagonal/>
    </border>
    <border>
      <left/>
      <right style="hair">
        <color indexed="64"/>
      </right>
      <top style="thin">
        <color theme="1"/>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25">
    <xf numFmtId="0" fontId="0" fillId="0" borderId="0" xfId="0"/>
    <xf numFmtId="49" fontId="4" fillId="0" borderId="0" xfId="0" applyNumberFormat="1" applyFont="1" applyFill="1" applyAlignment="1">
      <alignment vertical="center"/>
    </xf>
    <xf numFmtId="0" fontId="5" fillId="0" borderId="0" xfId="0" applyFont="1" applyFill="1"/>
    <xf numFmtId="0" fontId="5" fillId="0" borderId="0" xfId="0" applyFont="1" applyFill="1" applyBorder="1"/>
    <xf numFmtId="49" fontId="4" fillId="0" borderId="0" xfId="0" applyNumberFormat="1" applyFont="1" applyFill="1" applyBorder="1" applyAlignment="1">
      <alignment vertical="center"/>
    </xf>
    <xf numFmtId="49" fontId="6" fillId="0" borderId="0" xfId="0" applyNumberFormat="1" applyFont="1" applyFill="1" applyAlignment="1">
      <alignmen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6" xfId="0" applyNumberFormat="1" applyFont="1" applyFill="1" applyBorder="1" applyAlignment="1">
      <alignment vertical="center"/>
    </xf>
    <xf numFmtId="0" fontId="5" fillId="0" borderId="8" xfId="0" applyFont="1" applyFill="1" applyBorder="1"/>
    <xf numFmtId="49" fontId="4" fillId="0" borderId="0" xfId="0" applyNumberFormat="1" applyFont="1" applyFill="1" applyAlignment="1">
      <alignment horizontal="left" vertical="center"/>
    </xf>
    <xf numFmtId="49" fontId="5" fillId="0" borderId="11" xfId="0" applyNumberFormat="1" applyFont="1" applyFill="1" applyBorder="1" applyAlignment="1">
      <alignment vertical="center" shrinkToFit="1"/>
    </xf>
    <xf numFmtId="49" fontId="5" fillId="0" borderId="12" xfId="0" applyNumberFormat="1" applyFont="1" applyFill="1" applyBorder="1" applyAlignment="1">
      <alignment vertical="center" shrinkToFit="1"/>
    </xf>
    <xf numFmtId="49" fontId="4" fillId="0" borderId="17" xfId="0" applyNumberFormat="1" applyFont="1" applyFill="1" applyBorder="1" applyAlignment="1">
      <alignment vertical="center"/>
    </xf>
    <xf numFmtId="0" fontId="5" fillId="0" borderId="4" xfId="0" applyFont="1" applyFill="1" applyBorder="1"/>
    <xf numFmtId="49" fontId="12" fillId="0" borderId="1" xfId="0" applyNumberFormat="1" applyFont="1" applyFill="1" applyBorder="1" applyAlignment="1">
      <alignment vertical="top"/>
    </xf>
    <xf numFmtId="49" fontId="5" fillId="0" borderId="1" xfId="0" applyNumberFormat="1" applyFont="1" applyFill="1" applyBorder="1" applyAlignment="1">
      <alignment vertical="center" shrinkToFit="1"/>
    </xf>
    <xf numFmtId="49" fontId="4" fillId="0" borderId="13" xfId="0" applyNumberFormat="1" applyFont="1" applyFill="1" applyBorder="1" applyAlignment="1">
      <alignment horizontal="center" vertical="center"/>
    </xf>
    <xf numFmtId="49" fontId="5" fillId="0" borderId="5" xfId="0" applyNumberFormat="1" applyFont="1" applyFill="1" applyBorder="1" applyAlignment="1">
      <alignment vertical="center" wrapText="1"/>
    </xf>
    <xf numFmtId="49" fontId="11" fillId="0" borderId="13" xfId="0" applyNumberFormat="1" applyFont="1" applyFill="1" applyBorder="1" applyAlignment="1">
      <alignment vertical="center"/>
    </xf>
    <xf numFmtId="49" fontId="11" fillId="0" borderId="5" xfId="0" applyNumberFormat="1" applyFont="1" applyFill="1" applyBorder="1" applyAlignment="1">
      <alignment vertical="center"/>
    </xf>
    <xf numFmtId="49" fontId="11" fillId="0" borderId="3"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7" xfId="0" applyNumberFormat="1" applyFont="1" applyFill="1" applyBorder="1" applyAlignment="1">
      <alignment vertical="center"/>
    </xf>
    <xf numFmtId="49" fontId="12" fillId="0" borderId="10" xfId="0" applyNumberFormat="1" applyFont="1" applyFill="1" applyBorder="1" applyAlignment="1">
      <alignment vertical="top"/>
    </xf>
    <xf numFmtId="49" fontId="12" fillId="0" borderId="11" xfId="0" applyNumberFormat="1" applyFont="1" applyFill="1" applyBorder="1" applyAlignment="1">
      <alignment vertical="top"/>
    </xf>
    <xf numFmtId="49" fontId="4" fillId="0" borderId="11" xfId="0" applyNumberFormat="1" applyFont="1" applyFill="1" applyBorder="1" applyAlignment="1">
      <alignment vertical="top"/>
    </xf>
    <xf numFmtId="49" fontId="7" fillId="0" borderId="0" xfId="0" applyNumberFormat="1" applyFont="1" applyFill="1" applyBorder="1" applyAlignment="1">
      <alignment horizontal="left" vertical="top"/>
    </xf>
    <xf numFmtId="49" fontId="8" fillId="0" borderId="4" xfId="0" applyNumberFormat="1" applyFont="1" applyBorder="1" applyAlignment="1">
      <alignment horizontal="right" vertical="center"/>
    </xf>
    <xf numFmtId="49" fontId="8" fillId="0" borderId="0" xfId="0" applyNumberFormat="1" applyFont="1" applyAlignment="1">
      <alignment horizontal="right" vertical="center"/>
    </xf>
    <xf numFmtId="49" fontId="4" fillId="0" borderId="0" xfId="0" applyNumberFormat="1" applyFont="1" applyAlignment="1">
      <alignment vertical="center"/>
    </xf>
    <xf numFmtId="49" fontId="8" fillId="0" borderId="7" xfId="0" applyNumberFormat="1" applyFont="1" applyBorder="1" applyAlignment="1">
      <alignment horizontal="right" vertical="center"/>
    </xf>
    <xf numFmtId="49" fontId="8" fillId="0" borderId="3" xfId="0" applyNumberFormat="1" applyFont="1" applyBorder="1" applyAlignment="1">
      <alignment horizontal="right" vertical="center"/>
    </xf>
    <xf numFmtId="49" fontId="4" fillId="0" borderId="3" xfId="0" applyNumberFormat="1" applyFont="1" applyBorder="1" applyAlignment="1">
      <alignment vertical="center"/>
    </xf>
    <xf numFmtId="0" fontId="5" fillId="0" borderId="0" xfId="0" applyFont="1"/>
    <xf numFmtId="49" fontId="26" fillId="0" borderId="0" xfId="0" applyNumberFormat="1" applyFont="1" applyFill="1" applyAlignment="1">
      <alignment vertical="center"/>
    </xf>
    <xf numFmtId="49" fontId="27" fillId="0" borderId="0" xfId="0" applyNumberFormat="1" applyFont="1" applyFill="1" applyAlignment="1">
      <alignment vertical="center"/>
    </xf>
    <xf numFmtId="49" fontId="4" fillId="0" borderId="0" xfId="0" applyNumberFormat="1" applyFont="1" applyAlignment="1">
      <alignment vertical="top"/>
    </xf>
    <xf numFmtId="0" fontId="28" fillId="0" borderId="0" xfId="0" applyFont="1" applyAlignment="1">
      <alignment vertical="center"/>
    </xf>
    <xf numFmtId="49" fontId="28" fillId="0" borderId="0" xfId="0" applyNumberFormat="1" applyFont="1" applyAlignment="1">
      <alignment vertical="center"/>
    </xf>
    <xf numFmtId="49" fontId="7" fillId="0" borderId="0" xfId="0" applyNumberFormat="1" applyFont="1" applyFill="1" applyBorder="1" applyAlignment="1">
      <alignment horizontal="left" vertical="top"/>
    </xf>
    <xf numFmtId="0" fontId="29" fillId="2" borderId="0" xfId="0" applyFont="1" applyFill="1" applyAlignment="1">
      <alignment vertical="center"/>
    </xf>
    <xf numFmtId="49" fontId="30" fillId="0" borderId="0" xfId="0" applyNumberFormat="1" applyFont="1" applyAlignment="1">
      <alignment vertical="center"/>
    </xf>
    <xf numFmtId="49" fontId="4" fillId="0" borderId="0" xfId="0" applyNumberFormat="1" applyFont="1" applyAlignment="1" applyProtection="1">
      <alignment vertical="center"/>
      <protection locked="0"/>
    </xf>
    <xf numFmtId="49" fontId="15" fillId="0" borderId="0" xfId="0" applyNumberFormat="1" applyFont="1" applyAlignment="1" applyProtection="1">
      <alignment vertical="center"/>
      <protection locked="0"/>
    </xf>
    <xf numFmtId="49" fontId="4" fillId="0" borderId="2" xfId="0" applyNumberFormat="1" applyFont="1" applyBorder="1" applyAlignment="1" applyProtection="1">
      <alignment vertical="center"/>
      <protection locked="0"/>
    </xf>
    <xf numFmtId="0" fontId="14" fillId="0" borderId="2" xfId="0" applyFont="1" applyBorder="1" applyAlignment="1" applyProtection="1">
      <alignment vertical="center" wrapText="1"/>
      <protection locked="0"/>
    </xf>
    <xf numFmtId="0" fontId="5" fillId="0" borderId="0" xfId="0" applyFont="1" applyProtection="1">
      <protection locked="0"/>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left" vertical="center"/>
      <protection locked="0"/>
    </xf>
    <xf numFmtId="49" fontId="4" fillId="0" borderId="9" xfId="0" applyNumberFormat="1" applyFont="1" applyBorder="1" applyAlignment="1" applyProtection="1">
      <alignment vertical="center"/>
      <protection locked="0"/>
    </xf>
    <xf numFmtId="0" fontId="6" fillId="0" borderId="13"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49" fontId="13" fillId="0" borderId="0" xfId="0" applyNumberFormat="1" applyFont="1" applyAlignment="1" applyProtection="1">
      <alignment horizontal="center" vertical="center"/>
      <protection locked="0"/>
    </xf>
    <xf numFmtId="49" fontId="4" fillId="0" borderId="8" xfId="0" applyNumberFormat="1" applyFont="1" applyBorder="1" applyAlignment="1" applyProtection="1">
      <alignment vertical="center"/>
      <protection locked="0"/>
    </xf>
    <xf numFmtId="0" fontId="6" fillId="0" borderId="17"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49" fontId="4" fillId="0" borderId="15" xfId="0" applyNumberFormat="1" applyFont="1" applyBorder="1" applyAlignment="1" applyProtection="1">
      <alignment vertical="center"/>
      <protection locked="0"/>
    </xf>
    <xf numFmtId="49" fontId="4" fillId="0" borderId="0" xfId="0" applyNumberFormat="1" applyFont="1" applyAlignment="1" applyProtection="1">
      <alignment vertical="top"/>
      <protection locked="0"/>
    </xf>
    <xf numFmtId="49" fontId="8" fillId="0" borderId="0" xfId="0" applyNumberFormat="1" applyFont="1" applyAlignment="1" applyProtection="1">
      <alignment vertical="top"/>
      <protection locked="0"/>
    </xf>
    <xf numFmtId="0" fontId="5" fillId="0" borderId="0" xfId="0" applyFont="1" applyAlignment="1" applyProtection="1">
      <alignment vertical="top"/>
      <protection locked="0"/>
    </xf>
    <xf numFmtId="49" fontId="4" fillId="0" borderId="0" xfId="0" applyNumberFormat="1" applyFont="1" applyAlignment="1">
      <alignment horizontal="left" vertical="center" wrapText="1"/>
    </xf>
    <xf numFmtId="14" fontId="30" fillId="0" borderId="0" xfId="0" applyNumberFormat="1" applyFont="1" applyAlignment="1">
      <alignment horizontal="left" vertical="top"/>
    </xf>
    <xf numFmtId="0" fontId="30" fillId="0" borderId="0" xfId="0" applyFont="1" applyAlignment="1">
      <alignment horizontal="right" vertical="top"/>
    </xf>
    <xf numFmtId="49" fontId="30" fillId="0" borderId="0" xfId="0" applyNumberFormat="1" applyFont="1" applyAlignment="1">
      <alignment horizontal="right" vertical="top"/>
    </xf>
    <xf numFmtId="14" fontId="30" fillId="0" borderId="0" xfId="0" applyNumberFormat="1" applyFont="1" applyAlignment="1">
      <alignment horizontal="right" vertical="top"/>
    </xf>
    <xf numFmtId="49" fontId="28" fillId="0" borderId="0" xfId="0" applyNumberFormat="1" applyFont="1" applyAlignment="1">
      <alignment vertical="top"/>
    </xf>
    <xf numFmtId="0" fontId="34" fillId="0" borderId="0" xfId="0" applyFont="1" applyAlignment="1">
      <alignment horizontal="left" vertical="top"/>
    </xf>
    <xf numFmtId="0" fontId="34" fillId="0" borderId="0" xfId="0" applyFont="1" applyAlignment="1">
      <alignment horizontal="right" vertical="top"/>
    </xf>
    <xf numFmtId="0" fontId="35" fillId="0" borderId="0" xfId="0" applyFont="1" applyAlignment="1">
      <alignment horizontal="right" vertical="top"/>
    </xf>
    <xf numFmtId="0" fontId="36" fillId="0" borderId="0" xfId="0" applyFont="1"/>
    <xf numFmtId="49" fontId="27" fillId="0" borderId="0" xfId="0" applyNumberFormat="1" applyFont="1" applyAlignment="1">
      <alignment horizontal="right" vertical="top"/>
    </xf>
    <xf numFmtId="49" fontId="27" fillId="0" borderId="0" xfId="0" applyNumberFormat="1" applyFont="1" applyAlignment="1">
      <alignment vertical="center"/>
    </xf>
    <xf numFmtId="49" fontId="6" fillId="0" borderId="0" xfId="0" applyNumberFormat="1" applyFont="1" applyAlignment="1">
      <alignment vertical="center"/>
    </xf>
    <xf numFmtId="49" fontId="4" fillId="3" borderId="4" xfId="0" applyNumberFormat="1" applyFont="1" applyFill="1" applyBorder="1" applyAlignment="1">
      <alignment horizontal="left"/>
    </xf>
    <xf numFmtId="49" fontId="4" fillId="3" borderId="0" xfId="0" applyNumberFormat="1" applyFont="1" applyFill="1" applyAlignment="1">
      <alignment horizontal="left"/>
    </xf>
    <xf numFmtId="49" fontId="4" fillId="3" borderId="5" xfId="0" applyNumberFormat="1" applyFont="1" applyFill="1" applyBorder="1" applyAlignment="1">
      <alignment horizontal="left"/>
    </xf>
    <xf numFmtId="49" fontId="4" fillId="3" borderId="10" xfId="0" applyNumberFormat="1" applyFont="1" applyFill="1" applyBorder="1"/>
    <xf numFmtId="49" fontId="4" fillId="3" borderId="11" xfId="0" applyNumberFormat="1" applyFont="1" applyFill="1" applyBorder="1"/>
    <xf numFmtId="49" fontId="4" fillId="3" borderId="12" xfId="0" applyNumberFormat="1" applyFont="1" applyFill="1" applyBorder="1"/>
    <xf numFmtId="0" fontId="28" fillId="0" borderId="0" xfId="0" applyNumberFormat="1" applyFont="1" applyAlignment="1">
      <alignment vertical="center"/>
    </xf>
    <xf numFmtId="49" fontId="7" fillId="0" borderId="37" xfId="0" applyNumberFormat="1" applyFont="1" applyFill="1" applyBorder="1" applyAlignment="1">
      <alignment horizontal="left" vertical="top"/>
    </xf>
    <xf numFmtId="49" fontId="7" fillId="0" borderId="38" xfId="0" applyNumberFormat="1" applyFont="1" applyFill="1" applyBorder="1" applyAlignment="1">
      <alignment horizontal="left" vertical="top"/>
    </xf>
    <xf numFmtId="49" fontId="17" fillId="0" borderId="0" xfId="0" applyNumberFormat="1" applyFont="1" applyFill="1" applyBorder="1" applyAlignment="1">
      <alignment vertical="top"/>
    </xf>
    <xf numFmtId="49" fontId="7" fillId="0" borderId="0" xfId="0" applyNumberFormat="1" applyFont="1" applyFill="1" applyBorder="1" applyAlignment="1">
      <alignment vertical="top"/>
    </xf>
    <xf numFmtId="49" fontId="31" fillId="0" borderId="0" xfId="0" applyNumberFormat="1" applyFont="1" applyAlignment="1">
      <alignment vertical="center"/>
    </xf>
    <xf numFmtId="49" fontId="4" fillId="4" borderId="7"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6" xfId="0" applyFill="1" applyBorder="1"/>
    <xf numFmtId="49" fontId="12" fillId="0" borderId="0" xfId="0" applyNumberFormat="1" applyFont="1" applyAlignment="1"/>
    <xf numFmtId="49" fontId="37" fillId="0" borderId="0" xfId="0" applyNumberFormat="1" applyFont="1" applyAlignment="1" applyProtection="1">
      <alignment vertical="top"/>
      <protection locked="0"/>
    </xf>
    <xf numFmtId="0" fontId="39" fillId="0" borderId="0" xfId="0" applyFont="1" applyAlignment="1">
      <alignment horizontal="left" vertical="top"/>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4" fillId="3" borderId="12" xfId="0" applyNumberFormat="1" applyFont="1" applyFill="1" applyBorder="1" applyAlignment="1">
      <alignment horizontal="left"/>
    </xf>
    <xf numFmtId="49" fontId="4" fillId="0" borderId="0" xfId="0" applyNumberFormat="1" applyFont="1" applyAlignment="1" applyProtection="1">
      <alignment vertical="center"/>
      <protection locked="0" hidden="1"/>
    </xf>
    <xf numFmtId="0" fontId="36" fillId="0" borderId="3" xfId="0" applyFont="1" applyBorder="1"/>
    <xf numFmtId="0" fontId="41" fillId="0" borderId="3" xfId="0" applyFont="1" applyBorder="1" applyAlignment="1">
      <alignment horizontal="left"/>
    </xf>
    <xf numFmtId="0" fontId="36" fillId="0" borderId="3" xfId="0" applyFont="1" applyBorder="1" applyAlignment="1">
      <alignment horizontal="center"/>
    </xf>
    <xf numFmtId="0" fontId="0" fillId="0" borderId="3" xfId="0" applyBorder="1"/>
    <xf numFmtId="49" fontId="4" fillId="0" borderId="11" xfId="0" applyNumberFormat="1" applyFont="1" applyBorder="1" applyAlignment="1">
      <alignment vertical="center"/>
    </xf>
    <xf numFmtId="49" fontId="19" fillId="0" borderId="0" xfId="0" applyNumberFormat="1" applyFont="1" applyAlignment="1">
      <alignment vertical="top"/>
    </xf>
    <xf numFmtId="49" fontId="31" fillId="0" borderId="37" xfId="0" applyNumberFormat="1" applyFont="1" applyBorder="1" applyAlignment="1">
      <alignment vertical="top"/>
    </xf>
    <xf numFmtId="49" fontId="31" fillId="0" borderId="38" xfId="0" applyNumberFormat="1" applyFont="1" applyBorder="1" applyAlignment="1">
      <alignment vertical="top"/>
    </xf>
    <xf numFmtId="49" fontId="7" fillId="0" borderId="0" xfId="0" applyNumberFormat="1" applyFont="1" applyAlignment="1">
      <alignment vertical="top"/>
    </xf>
    <xf numFmtId="49" fontId="19" fillId="0" borderId="3" xfId="0" applyNumberFormat="1" applyFont="1" applyBorder="1" applyAlignment="1">
      <alignment vertical="top"/>
    </xf>
    <xf numFmtId="49" fontId="12" fillId="0" borderId="3" xfId="0" applyNumberFormat="1" applyFont="1" applyBorder="1" applyAlignment="1">
      <alignment vertical="top"/>
    </xf>
    <xf numFmtId="49" fontId="11" fillId="0" borderId="0" xfId="0" applyNumberFormat="1" applyFont="1" applyAlignment="1">
      <alignment vertical="top"/>
    </xf>
    <xf numFmtId="49" fontId="7" fillId="0" borderId="0" xfId="0" applyNumberFormat="1" applyFont="1" applyAlignment="1">
      <alignment horizontal="left" vertical="top"/>
    </xf>
    <xf numFmtId="49" fontId="12" fillId="0" borderId="0" xfId="0" applyNumberFormat="1" applyFont="1" applyAlignment="1">
      <alignment horizontal="center"/>
    </xf>
    <xf numFmtId="49" fontId="12" fillId="0" borderId="0" xfId="0" applyNumberFormat="1" applyFont="1" applyAlignment="1">
      <alignment horizontal="left" vertical="top"/>
    </xf>
    <xf numFmtId="49" fontId="30" fillId="0" borderId="36" xfId="0" applyNumberFormat="1" applyFont="1" applyFill="1" applyBorder="1" applyAlignment="1">
      <alignment horizontal="left" vertical="top"/>
    </xf>
    <xf numFmtId="49" fontId="30" fillId="0" borderId="36" xfId="0" applyNumberFormat="1" applyFont="1" applyBorder="1" applyAlignment="1">
      <alignment vertical="top"/>
    </xf>
    <xf numFmtId="49" fontId="10" fillId="6" borderId="4" xfId="0" applyNumberFormat="1" applyFont="1" applyFill="1" applyBorder="1" applyAlignment="1">
      <alignment vertical="top" shrinkToFit="1"/>
    </xf>
    <xf numFmtId="49" fontId="10" fillId="6" borderId="0" xfId="0" applyNumberFormat="1" applyFont="1" applyFill="1" applyAlignment="1">
      <alignment vertical="top" shrinkToFit="1"/>
    </xf>
    <xf numFmtId="49" fontId="10" fillId="6" borderId="5" xfId="0" applyNumberFormat="1" applyFont="1" applyFill="1" applyBorder="1" applyAlignment="1">
      <alignment vertical="top" shrinkToFit="1"/>
    </xf>
    <xf numFmtId="49" fontId="4" fillId="6" borderId="4" xfId="0" applyNumberFormat="1" applyFont="1" applyFill="1" applyBorder="1" applyAlignment="1">
      <alignment vertical="center"/>
    </xf>
    <xf numFmtId="49" fontId="4" fillId="6" borderId="0" xfId="0" applyNumberFormat="1" applyFont="1" applyFill="1" applyAlignment="1">
      <alignment vertical="center"/>
    </xf>
    <xf numFmtId="49" fontId="10" fillId="6" borderId="0" xfId="0" applyNumberFormat="1" applyFont="1" applyFill="1" applyAlignment="1">
      <alignment vertical="center"/>
    </xf>
    <xf numFmtId="49" fontId="10" fillId="6" borderId="5" xfId="0" applyNumberFormat="1" applyFont="1" applyFill="1" applyBorder="1" applyAlignment="1">
      <alignment vertical="center"/>
    </xf>
    <xf numFmtId="49" fontId="10" fillId="6" borderId="4" xfId="0" applyNumberFormat="1" applyFont="1" applyFill="1" applyBorder="1" applyAlignment="1">
      <alignment vertical="center"/>
    </xf>
    <xf numFmtId="49" fontId="10" fillId="6" borderId="0" xfId="0" applyNumberFormat="1" applyFont="1" applyFill="1" applyAlignment="1">
      <alignment horizontal="center" vertical="center"/>
    </xf>
    <xf numFmtId="49" fontId="4" fillId="6" borderId="5" xfId="0" applyNumberFormat="1" applyFont="1" applyFill="1" applyBorder="1" applyAlignment="1">
      <alignment vertical="center"/>
    </xf>
    <xf numFmtId="49" fontId="4" fillId="6" borderId="7" xfId="0" applyNumberFormat="1" applyFont="1" applyFill="1" applyBorder="1" applyAlignment="1">
      <alignment vertical="center"/>
    </xf>
    <xf numFmtId="49" fontId="4" fillId="6" borderId="3" xfId="0" applyNumberFormat="1" applyFont="1" applyFill="1" applyBorder="1" applyAlignment="1">
      <alignment vertical="center"/>
    </xf>
    <xf numFmtId="49" fontId="4" fillId="6" borderId="6" xfId="0" applyNumberFormat="1" applyFont="1" applyFill="1" applyBorder="1" applyAlignment="1">
      <alignment vertical="center"/>
    </xf>
    <xf numFmtId="49" fontId="10" fillId="0" borderId="0" xfId="0" applyNumberFormat="1" applyFont="1" applyFill="1" applyBorder="1" applyAlignment="1">
      <alignment horizontal="left" vertical="center"/>
    </xf>
    <xf numFmtId="49" fontId="10" fillId="0" borderId="3" xfId="0" applyNumberFormat="1" applyFont="1" applyFill="1" applyBorder="1" applyAlignment="1">
      <alignment horizontal="left" vertical="center"/>
    </xf>
    <xf numFmtId="49" fontId="11" fillId="6" borderId="10" xfId="0" applyNumberFormat="1" applyFont="1" applyFill="1" applyBorder="1" applyAlignment="1">
      <alignment horizontal="center" vertical="center"/>
    </xf>
    <xf numFmtId="49" fontId="11" fillId="6" borderId="11" xfId="0" applyNumberFormat="1" applyFont="1" applyFill="1" applyBorder="1" applyAlignment="1">
      <alignment horizontal="center" vertical="center"/>
    </xf>
    <xf numFmtId="49" fontId="11" fillId="6" borderId="12" xfId="0" applyNumberFormat="1" applyFont="1" applyFill="1" applyBorder="1" applyAlignment="1">
      <alignment horizontal="center" vertical="center"/>
    </xf>
    <xf numFmtId="49" fontId="11" fillId="6" borderId="7" xfId="0" applyNumberFormat="1" applyFont="1" applyFill="1" applyBorder="1" applyAlignment="1">
      <alignment horizontal="center" vertical="center"/>
    </xf>
    <xf numFmtId="49" fontId="11" fillId="6" borderId="3" xfId="0" applyNumberFormat="1" applyFont="1" applyFill="1" applyBorder="1" applyAlignment="1">
      <alignment horizontal="center" vertical="center"/>
    </xf>
    <xf numFmtId="49" fontId="11" fillId="6" borderId="6"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49" fontId="11" fillId="6" borderId="17" xfId="0" applyNumberFormat="1" applyFont="1" applyFill="1" applyBorder="1" applyAlignment="1">
      <alignment horizontal="center" vertical="center"/>
    </xf>
    <xf numFmtId="49" fontId="11" fillId="6" borderId="0" xfId="0" applyNumberFormat="1" applyFont="1" applyFill="1" applyBorder="1" applyAlignment="1">
      <alignment horizontal="center" vertical="center"/>
    </xf>
    <xf numFmtId="49" fontId="11" fillId="6" borderId="9" xfId="0" applyNumberFormat="1" applyFont="1" applyFill="1" applyBorder="1" applyAlignment="1">
      <alignment horizontal="center" vertical="center"/>
    </xf>
    <xf numFmtId="49" fontId="11" fillId="6" borderId="18" xfId="0" applyNumberFormat="1" applyFont="1" applyFill="1" applyBorder="1" applyAlignment="1">
      <alignment horizontal="center" vertical="center"/>
    </xf>
    <xf numFmtId="49" fontId="11" fillId="6" borderId="2" xfId="0" applyNumberFormat="1" applyFont="1" applyFill="1" applyBorder="1" applyAlignment="1">
      <alignment horizontal="center" vertical="center"/>
    </xf>
    <xf numFmtId="49" fontId="11" fillId="6" borderId="19" xfId="0" applyNumberFormat="1" applyFont="1" applyFill="1" applyBorder="1" applyAlignment="1">
      <alignment horizontal="center" vertical="center"/>
    </xf>
    <xf numFmtId="49" fontId="19" fillId="0" borderId="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0" fontId="34" fillId="0" borderId="0" xfId="0" applyFont="1" applyAlignment="1">
      <alignment horizontal="left" vertical="top"/>
    </xf>
    <xf numFmtId="49" fontId="22" fillId="0" borderId="0" xfId="0" applyNumberFormat="1" applyFont="1" applyAlignment="1">
      <alignment horizontal="center" vertical="center"/>
    </xf>
    <xf numFmtId="49" fontId="22" fillId="0" borderId="3"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4" fillId="3" borderId="12" xfId="0" applyNumberFormat="1" applyFont="1" applyFill="1" applyBorder="1" applyAlignment="1">
      <alignment horizontal="left"/>
    </xf>
    <xf numFmtId="49" fontId="7" fillId="0" borderId="4" xfId="0" applyNumberFormat="1" applyFont="1" applyBorder="1" applyAlignment="1">
      <alignment horizontal="left" vertical="top" wrapText="1"/>
    </xf>
    <xf numFmtId="49" fontId="7" fillId="0" borderId="0" xfId="0" applyNumberFormat="1" applyFont="1" applyAlignment="1">
      <alignment horizontal="left" vertical="top" wrapText="1"/>
    </xf>
    <xf numFmtId="49" fontId="7" fillId="0" borderId="5"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6" xfId="0" applyNumberFormat="1" applyFont="1" applyBorder="1" applyAlignment="1">
      <alignment horizontal="left" vertical="top" wrapText="1"/>
    </xf>
    <xf numFmtId="49" fontId="21" fillId="0" borderId="0" xfId="0" applyNumberFormat="1" applyFont="1" applyAlignment="1">
      <alignment horizontal="center" vertical="center"/>
    </xf>
    <xf numFmtId="49" fontId="21" fillId="0" borderId="3" xfId="0" applyNumberFormat="1" applyFont="1" applyBorder="1" applyAlignment="1">
      <alignment horizontal="center" vertical="center"/>
    </xf>
    <xf numFmtId="49" fontId="20" fillId="0" borderId="4"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5"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4" fillId="3" borderId="10" xfId="0" applyNumberFormat="1" applyFont="1" applyFill="1" applyBorder="1" applyAlignment="1">
      <alignment horizontal="left" wrapText="1"/>
    </xf>
    <xf numFmtId="49" fontId="4" fillId="3" borderId="11" xfId="0" applyNumberFormat="1" applyFont="1" applyFill="1" applyBorder="1" applyAlignment="1">
      <alignment horizontal="left" wrapText="1"/>
    </xf>
    <xf numFmtId="49" fontId="4" fillId="0" borderId="4" xfId="0" applyNumberFormat="1" applyFont="1" applyBorder="1" applyAlignment="1">
      <alignment horizontal="center" wrapText="1"/>
    </xf>
    <xf numFmtId="49" fontId="4" fillId="0" borderId="0" xfId="0" applyNumberFormat="1" applyFont="1" applyAlignment="1">
      <alignment horizontal="center" wrapText="1"/>
    </xf>
    <xf numFmtId="49" fontId="4" fillId="0" borderId="5" xfId="0" applyNumberFormat="1" applyFont="1" applyBorder="1" applyAlignment="1">
      <alignment horizontal="center" wrapText="1"/>
    </xf>
    <xf numFmtId="49" fontId="4" fillId="0" borderId="7"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6" xfId="0" applyNumberFormat="1" applyFont="1" applyBorder="1" applyAlignment="1">
      <alignment horizontal="center" wrapText="1"/>
    </xf>
    <xf numFmtId="49" fontId="13" fillId="3" borderId="20" xfId="0" applyNumberFormat="1" applyFont="1" applyFill="1" applyBorder="1" applyAlignment="1">
      <alignment horizontal="left" vertical="center"/>
    </xf>
    <xf numFmtId="49" fontId="13" fillId="3" borderId="13" xfId="0" applyNumberFormat="1" applyFont="1" applyFill="1" applyBorder="1" applyAlignment="1">
      <alignment horizontal="left" vertical="center"/>
    </xf>
    <xf numFmtId="49" fontId="13" fillId="3" borderId="16" xfId="0" applyNumberFormat="1" applyFont="1" applyFill="1" applyBorder="1" applyAlignment="1">
      <alignment horizontal="left" vertical="center"/>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31" fillId="3" borderId="4" xfId="0" applyFont="1" applyFill="1" applyBorder="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49" fontId="18" fillId="0" borderId="0" xfId="0" applyNumberFormat="1" applyFont="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49" fontId="23" fillId="0" borderId="3" xfId="0" applyNumberFormat="1" applyFont="1" applyBorder="1" applyAlignment="1" applyProtection="1">
      <alignment horizontal="center" vertical="center"/>
      <protection locked="0"/>
    </xf>
    <xf numFmtId="49" fontId="30" fillId="0" borderId="39" xfId="0" applyNumberFormat="1" applyFont="1" applyBorder="1" applyAlignment="1" applyProtection="1">
      <alignment horizontal="center" vertical="center" wrapText="1"/>
      <protection locked="0"/>
    </xf>
    <xf numFmtId="49" fontId="30" fillId="0" borderId="40" xfId="0" applyNumberFormat="1" applyFont="1" applyBorder="1" applyAlignment="1" applyProtection="1">
      <alignment horizontal="center" vertical="center" wrapText="1"/>
      <protection locked="0"/>
    </xf>
    <xf numFmtId="49" fontId="30" fillId="0" borderId="41" xfId="0" applyNumberFormat="1" applyFont="1" applyBorder="1" applyAlignment="1" applyProtection="1">
      <alignment horizontal="center" vertical="center" wrapText="1"/>
      <protection locked="0"/>
    </xf>
    <xf numFmtId="49" fontId="30" fillId="0" borderId="42" xfId="0" applyNumberFormat="1" applyFont="1" applyBorder="1" applyAlignment="1" applyProtection="1">
      <alignment horizontal="center" vertical="center" wrapText="1"/>
      <protection locked="0"/>
    </xf>
    <xf numFmtId="49" fontId="30" fillId="0" borderId="43" xfId="0" applyNumberFormat="1" applyFont="1" applyBorder="1" applyAlignment="1" applyProtection="1">
      <alignment horizontal="center" vertical="center" wrapText="1"/>
      <protection locked="0"/>
    </xf>
    <xf numFmtId="49" fontId="30" fillId="0" borderId="44" xfId="0" applyNumberFormat="1" applyFont="1" applyBorder="1" applyAlignment="1" applyProtection="1">
      <alignment horizontal="center" vertical="center" wrapText="1"/>
      <protection locked="0"/>
    </xf>
    <xf numFmtId="49" fontId="4" fillId="3" borderId="24"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0" fontId="8" fillId="0" borderId="24" xfId="0" applyFont="1" applyBorder="1" applyAlignment="1" applyProtection="1">
      <alignment horizontal="center" justifyLastLine="1"/>
      <protection locked="0"/>
    </xf>
    <xf numFmtId="0" fontId="8" fillId="0" borderId="1" xfId="0" applyFont="1" applyBorder="1" applyAlignment="1" applyProtection="1">
      <alignment horizontal="center" justifyLastLine="1"/>
      <protection locked="0"/>
    </xf>
    <xf numFmtId="0" fontId="8" fillId="0" borderId="32" xfId="0" applyFont="1" applyBorder="1" applyAlignment="1" applyProtection="1">
      <alignment horizontal="center" justifyLastLine="1"/>
      <protection locked="0"/>
    </xf>
    <xf numFmtId="0" fontId="8" fillId="0" borderId="33" xfId="0" applyFont="1" applyBorder="1" applyAlignment="1" applyProtection="1">
      <alignment horizontal="center" justifyLastLine="1"/>
      <protection locked="0"/>
    </xf>
    <xf numFmtId="0" fontId="8" fillId="0" borderId="25" xfId="0" applyFont="1" applyBorder="1" applyAlignment="1" applyProtection="1">
      <alignment horizontal="center" justifyLastLine="1"/>
      <protection locked="0"/>
    </xf>
    <xf numFmtId="0" fontId="6" fillId="0" borderId="1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49" fontId="4" fillId="3" borderId="21"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1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9" fillId="0" borderId="21" xfId="0" applyNumberFormat="1" applyFont="1" applyBorder="1" applyAlignment="1" applyProtection="1">
      <alignment horizontal="center" vertical="center" justifyLastLine="1"/>
      <protection locked="0"/>
    </xf>
    <xf numFmtId="49" fontId="9" fillId="0" borderId="13" xfId="0" applyNumberFormat="1" applyFont="1" applyBorder="1" applyAlignment="1" applyProtection="1">
      <alignment horizontal="center" vertical="center" justifyLastLine="1"/>
      <protection locked="0"/>
    </xf>
    <xf numFmtId="49" fontId="9" fillId="0" borderId="16" xfId="0" applyNumberFormat="1" applyFont="1" applyBorder="1" applyAlignment="1" applyProtection="1">
      <alignment horizontal="center" vertical="center" justifyLastLine="1"/>
      <protection locked="0"/>
    </xf>
    <xf numFmtId="49" fontId="9" fillId="0" borderId="4" xfId="0" applyNumberFormat="1" applyFont="1" applyBorder="1" applyAlignment="1" applyProtection="1">
      <alignment horizontal="center" vertical="center" justifyLastLine="1"/>
      <protection locked="0"/>
    </xf>
    <xf numFmtId="49" fontId="9" fillId="0" borderId="0" xfId="0" applyNumberFormat="1" applyFont="1" applyAlignment="1" applyProtection="1">
      <alignment horizontal="center" vertical="center" justifyLastLine="1"/>
      <protection locked="0"/>
    </xf>
    <xf numFmtId="49" fontId="9" fillId="0" borderId="9" xfId="0" applyNumberFormat="1" applyFont="1" applyBorder="1" applyAlignment="1" applyProtection="1">
      <alignment horizontal="center" vertical="center" justifyLastLine="1"/>
      <protection locked="0"/>
    </xf>
    <xf numFmtId="49" fontId="9" fillId="0" borderId="7" xfId="0" applyNumberFormat="1" applyFont="1" applyBorder="1" applyAlignment="1" applyProtection="1">
      <alignment horizontal="center" vertical="center" justifyLastLine="1"/>
      <protection locked="0"/>
    </xf>
    <xf numFmtId="49" fontId="9" fillId="0" borderId="3" xfId="0" applyNumberFormat="1" applyFont="1" applyBorder="1" applyAlignment="1" applyProtection="1">
      <alignment horizontal="center" vertical="center" justifyLastLine="1"/>
      <protection locked="0"/>
    </xf>
    <xf numFmtId="49" fontId="9" fillId="0" borderId="34" xfId="0" applyNumberFormat="1" applyFont="1" applyBorder="1" applyAlignment="1" applyProtection="1">
      <alignment horizontal="center" vertical="center" justifyLastLine="1"/>
      <protection locked="0"/>
    </xf>
    <xf numFmtId="49" fontId="9" fillId="0" borderId="20" xfId="0" applyNumberFormat="1" applyFont="1" applyBorder="1" applyAlignment="1" applyProtection="1">
      <alignment horizontal="center" vertical="center" justifyLastLine="1"/>
      <protection locked="0"/>
    </xf>
    <xf numFmtId="49" fontId="9" fillId="0" borderId="14" xfId="0" applyNumberFormat="1" applyFont="1" applyBorder="1" applyAlignment="1" applyProtection="1">
      <alignment horizontal="center" vertical="center" justifyLastLine="1"/>
      <protection locked="0"/>
    </xf>
    <xf numFmtId="49" fontId="9" fillId="0" borderId="17" xfId="0" applyNumberFormat="1" applyFont="1" applyBorder="1" applyAlignment="1" applyProtection="1">
      <alignment horizontal="center" vertical="center" justifyLastLine="1"/>
      <protection locked="0"/>
    </xf>
    <xf numFmtId="49" fontId="9" fillId="0" borderId="5" xfId="0" applyNumberFormat="1" applyFont="1" applyBorder="1" applyAlignment="1" applyProtection="1">
      <alignment horizontal="center" vertical="center" justifyLastLine="1"/>
      <protection locked="0"/>
    </xf>
    <xf numFmtId="49" fontId="9" fillId="0" borderId="27" xfId="0" applyNumberFormat="1" applyFont="1" applyBorder="1" applyAlignment="1" applyProtection="1">
      <alignment horizontal="center" vertical="center" justifyLastLine="1"/>
      <protection locked="0"/>
    </xf>
    <xf numFmtId="49" fontId="9" fillId="0" borderId="6" xfId="0" applyNumberFormat="1" applyFont="1" applyBorder="1" applyAlignment="1" applyProtection="1">
      <alignment horizontal="center" vertical="center" justifyLastLine="1"/>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16" fillId="3" borderId="10" xfId="0" applyNumberFormat="1" applyFont="1" applyFill="1" applyBorder="1" applyAlignment="1" applyProtection="1">
      <alignment horizontal="center" vertical="center"/>
      <protection locked="0"/>
    </xf>
    <xf numFmtId="49" fontId="16" fillId="3" borderId="11" xfId="0" applyNumberFormat="1" applyFont="1" applyFill="1" applyBorder="1" applyAlignment="1" applyProtection="1">
      <alignment horizontal="center" vertical="center"/>
      <protection locked="0"/>
    </xf>
    <xf numFmtId="49" fontId="16" fillId="3" borderId="7" xfId="0" applyNumberFormat="1" applyFont="1" applyFill="1" applyBorder="1" applyAlignment="1" applyProtection="1">
      <alignment horizontal="center" vertical="center"/>
      <protection locked="0"/>
    </xf>
    <xf numFmtId="49" fontId="16" fillId="3" borderId="3" xfId="0" applyNumberFormat="1" applyFont="1" applyFill="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49" fontId="4" fillId="3" borderId="35" xfId="0" applyNumberFormat="1" applyFont="1" applyFill="1" applyBorder="1" applyAlignment="1" applyProtection="1">
      <alignment horizontal="center" vertical="center"/>
      <protection locked="0"/>
    </xf>
    <xf numFmtId="49" fontId="4" fillId="3" borderId="34" xfId="0" applyNumberFormat="1" applyFont="1" applyFill="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3" borderId="31" xfId="0" applyNumberFormat="1" applyFont="1" applyFill="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left" vertical="center"/>
      <protection locked="0"/>
    </xf>
    <xf numFmtId="49" fontId="4" fillId="0" borderId="31"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49" fontId="20" fillId="0" borderId="4" xfId="0" applyNumberFormat="1" applyFont="1" applyBorder="1" applyAlignment="1" applyProtection="1">
      <alignment horizontal="left" vertical="center" shrinkToFit="1"/>
      <protection locked="0"/>
    </xf>
    <xf numFmtId="49" fontId="20" fillId="0" borderId="0" xfId="0" applyNumberFormat="1" applyFont="1" applyAlignment="1" applyProtection="1">
      <alignment horizontal="left" vertical="center" shrinkToFit="1"/>
      <protection locked="0"/>
    </xf>
    <xf numFmtId="49" fontId="20" fillId="0" borderId="5" xfId="0" applyNumberFormat="1" applyFont="1" applyBorder="1" applyAlignment="1" applyProtection="1">
      <alignment horizontal="left" vertical="center" shrinkToFit="1"/>
      <protection locked="0"/>
    </xf>
    <xf numFmtId="49" fontId="20" fillId="0" borderId="22" xfId="0" applyNumberFormat="1" applyFont="1" applyBorder="1" applyAlignment="1" applyProtection="1">
      <alignment horizontal="left" vertical="center" shrinkToFit="1"/>
      <protection locked="0"/>
    </xf>
    <xf numFmtId="49" fontId="20" fillId="0" borderId="2" xfId="0" applyNumberFormat="1" applyFont="1" applyBorder="1" applyAlignment="1" applyProtection="1">
      <alignment horizontal="left" vertical="center" shrinkToFit="1"/>
      <protection locked="0"/>
    </xf>
    <xf numFmtId="49" fontId="20" fillId="0" borderId="23" xfId="0" applyNumberFormat="1" applyFont="1" applyBorder="1" applyAlignment="1" applyProtection="1">
      <alignment horizontal="left" vertical="center" shrinkToFit="1"/>
      <protection locked="0"/>
    </xf>
    <xf numFmtId="49" fontId="32" fillId="3" borderId="21" xfId="0" applyNumberFormat="1" applyFont="1" applyFill="1" applyBorder="1" applyAlignment="1" applyProtection="1">
      <alignment horizontal="center" vertical="center" wrapText="1"/>
      <protection locked="0"/>
    </xf>
    <xf numFmtId="49" fontId="32" fillId="3" borderId="13" xfId="0" applyNumberFormat="1" applyFont="1" applyFill="1" applyBorder="1" applyAlignment="1" applyProtection="1">
      <alignment horizontal="center" vertical="center" wrapText="1"/>
      <protection locked="0"/>
    </xf>
    <xf numFmtId="49" fontId="32" fillId="3" borderId="16" xfId="0" applyNumberFormat="1" applyFont="1" applyFill="1" applyBorder="1" applyAlignment="1" applyProtection="1">
      <alignment horizontal="center" vertical="center" wrapText="1"/>
      <protection locked="0"/>
    </xf>
    <xf numFmtId="49" fontId="32" fillId="3" borderId="7" xfId="0" applyNumberFormat="1" applyFont="1" applyFill="1" applyBorder="1" applyAlignment="1" applyProtection="1">
      <alignment horizontal="center" vertical="center" wrapText="1"/>
      <protection locked="0"/>
    </xf>
    <xf numFmtId="49" fontId="32" fillId="3" borderId="3" xfId="0" applyNumberFormat="1" applyFont="1" applyFill="1" applyBorder="1" applyAlignment="1" applyProtection="1">
      <alignment horizontal="center" vertical="center" wrapText="1"/>
      <protection locked="0"/>
    </xf>
    <xf numFmtId="49" fontId="32" fillId="3" borderId="34"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49" fontId="20" fillId="0" borderId="35"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20" fillId="0" borderId="34" xfId="0" applyNumberFormat="1" applyFont="1" applyBorder="1" applyAlignment="1" applyProtection="1">
      <alignment horizontal="center" vertical="center"/>
      <protection locked="0"/>
    </xf>
    <xf numFmtId="49" fontId="20" fillId="5" borderId="11" xfId="0" applyNumberFormat="1" applyFont="1" applyFill="1" applyBorder="1" applyAlignment="1" applyProtection="1">
      <alignment vertical="center"/>
      <protection locked="0"/>
    </xf>
    <xf numFmtId="49" fontId="20" fillId="5" borderId="3" xfId="0" applyNumberFormat="1" applyFont="1" applyFill="1" applyBorder="1" applyAlignment="1" applyProtection="1">
      <alignment vertical="center"/>
      <protection locked="0"/>
    </xf>
    <xf numFmtId="49" fontId="20" fillId="0" borderId="12" xfId="0" applyNumberFormat="1"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49" fontId="23" fillId="3" borderId="50" xfId="0" applyNumberFormat="1" applyFont="1" applyFill="1" applyBorder="1" applyAlignment="1" applyProtection="1">
      <alignment horizontal="center"/>
      <protection locked="0"/>
    </xf>
    <xf numFmtId="49" fontId="23" fillId="3" borderId="51" xfId="0" applyNumberFormat="1" applyFont="1" applyFill="1" applyBorder="1" applyAlignment="1" applyProtection="1">
      <alignment horizontal="center"/>
      <protection locked="0"/>
    </xf>
    <xf numFmtId="49" fontId="23" fillId="3" borderId="52" xfId="0" applyNumberFormat="1" applyFont="1" applyFill="1" applyBorder="1" applyAlignment="1" applyProtection="1">
      <alignment horizontal="center"/>
      <protection locked="0"/>
    </xf>
    <xf numFmtId="49" fontId="12" fillId="0" borderId="11" xfId="0" applyNumberFormat="1" applyFont="1" applyBorder="1" applyAlignment="1" applyProtection="1">
      <alignment horizontal="center"/>
      <protection locked="0" hidden="1"/>
    </xf>
    <xf numFmtId="49" fontId="12" fillId="0" borderId="0" xfId="0" applyNumberFormat="1" applyFont="1" applyAlignment="1" applyProtection="1">
      <alignment horizontal="center"/>
      <protection locked="0" hidden="1"/>
    </xf>
    <xf numFmtId="49" fontId="1" fillId="0" borderId="10" xfId="1" applyNumberFormat="1" applyFill="1" applyBorder="1" applyAlignment="1" applyProtection="1">
      <alignment horizontal="center" vertical="center"/>
      <protection locked="0"/>
    </xf>
    <xf numFmtId="49" fontId="24" fillId="0" borderId="11" xfId="1" applyNumberFormat="1" applyFont="1" applyFill="1" applyBorder="1" applyAlignment="1" applyProtection="1">
      <alignment horizontal="center" vertical="center"/>
      <protection locked="0"/>
    </xf>
    <xf numFmtId="49" fontId="24" fillId="0" borderId="12" xfId="1" applyNumberFormat="1" applyFont="1" applyFill="1" applyBorder="1" applyAlignment="1" applyProtection="1">
      <alignment horizontal="center" vertical="center"/>
      <protection locked="0"/>
    </xf>
    <xf numFmtId="49" fontId="24" fillId="0" borderId="7" xfId="1" applyNumberFormat="1" applyFont="1" applyFill="1" applyBorder="1" applyAlignment="1" applyProtection="1">
      <alignment horizontal="center" vertical="center"/>
      <protection locked="0"/>
    </xf>
    <xf numFmtId="49" fontId="24" fillId="0" borderId="3" xfId="1" applyNumberFormat="1" applyFont="1" applyFill="1" applyBorder="1" applyAlignment="1" applyProtection="1">
      <alignment horizontal="center" vertical="center"/>
      <protection locked="0"/>
    </xf>
    <xf numFmtId="49" fontId="24" fillId="0" borderId="6" xfId="1" applyNumberFormat="1" applyFont="1" applyFill="1" applyBorder="1" applyAlignment="1" applyProtection="1">
      <alignment horizontal="center" vertical="center"/>
      <protection locked="0"/>
    </xf>
    <xf numFmtId="49" fontId="4" fillId="0" borderId="11" xfId="0" applyNumberFormat="1" applyFont="1" applyBorder="1" applyAlignment="1" applyProtection="1">
      <alignment horizontal="center" vertical="top"/>
      <protection locked="0"/>
    </xf>
    <xf numFmtId="49" fontId="8" fillId="3" borderId="10" xfId="0" applyNumberFormat="1" applyFont="1" applyFill="1" applyBorder="1" applyAlignment="1" applyProtection="1">
      <alignment horizontal="center" vertical="center"/>
      <protection locked="0"/>
    </xf>
    <xf numFmtId="49" fontId="8" fillId="3" borderId="11" xfId="0" applyNumberFormat="1" applyFont="1" applyFill="1" applyBorder="1" applyAlignment="1" applyProtection="1">
      <alignment horizontal="center" vertical="center"/>
      <protection locked="0"/>
    </xf>
    <xf numFmtId="49" fontId="8" fillId="3" borderId="12" xfId="0" applyNumberFormat="1" applyFont="1" applyFill="1" applyBorder="1" applyAlignment="1" applyProtection="1">
      <alignment horizontal="center" vertical="center"/>
      <protection locked="0"/>
    </xf>
    <xf numFmtId="49" fontId="8" fillId="3" borderId="7"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3" borderId="6" xfId="0" applyNumberFormat="1" applyFont="1" applyFill="1" applyBorder="1" applyAlignment="1" applyProtection="1">
      <alignment horizontal="center" vertical="center"/>
      <protection locked="0"/>
    </xf>
    <xf numFmtId="49" fontId="33" fillId="0" borderId="54" xfId="0" applyNumberFormat="1" applyFont="1" applyBorder="1" applyAlignment="1">
      <alignment horizontal="center" vertical="center" shrinkToFit="1"/>
    </xf>
    <xf numFmtId="49" fontId="33" fillId="0" borderId="56" xfId="0" applyNumberFormat="1" applyFont="1" applyBorder="1" applyAlignment="1">
      <alignment horizontal="center" vertical="center" shrinkToFit="1"/>
    </xf>
    <xf numFmtId="49" fontId="33" fillId="0" borderId="20" xfId="0" applyNumberFormat="1" applyFont="1" applyBorder="1" applyAlignment="1">
      <alignment horizontal="center" vertical="center" shrinkToFit="1"/>
    </xf>
    <xf numFmtId="49" fontId="33" fillId="0" borderId="13" xfId="0" applyNumberFormat="1" applyFont="1" applyBorder="1" applyAlignment="1">
      <alignment horizontal="center" vertical="center" shrinkToFit="1"/>
    </xf>
    <xf numFmtId="49" fontId="33" fillId="0" borderId="14" xfId="0" applyNumberFormat="1" applyFont="1" applyBorder="1" applyAlignment="1">
      <alignment horizontal="center" vertical="center" shrinkToFit="1"/>
    </xf>
    <xf numFmtId="49" fontId="33" fillId="0" borderId="18" xfId="0" applyNumberFormat="1" applyFont="1" applyBorder="1" applyAlignment="1">
      <alignment horizontal="center" vertical="center" shrinkToFit="1"/>
    </xf>
    <xf numFmtId="49" fontId="33" fillId="0" borderId="2" xfId="0" applyNumberFormat="1" applyFont="1" applyBorder="1" applyAlignment="1">
      <alignment horizontal="center" vertical="center" shrinkToFit="1"/>
    </xf>
    <xf numFmtId="49" fontId="33" fillId="0" borderId="23" xfId="0" applyNumberFormat="1" applyFont="1" applyBorder="1" applyAlignment="1">
      <alignment horizontal="center" vertical="center" shrinkToFit="1"/>
    </xf>
    <xf numFmtId="49" fontId="33" fillId="0" borderId="20" xfId="0" applyNumberFormat="1" applyFont="1" applyBorder="1" applyAlignment="1">
      <alignment horizontal="left" vertical="center" shrinkToFit="1"/>
    </xf>
    <xf numFmtId="49" fontId="33" fillId="0" borderId="13" xfId="0" applyNumberFormat="1"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8" xfId="0" applyNumberFormat="1" applyFont="1" applyBorder="1" applyAlignment="1">
      <alignment horizontal="left" vertical="center" shrinkToFit="1"/>
    </xf>
    <xf numFmtId="49" fontId="33" fillId="0" borderId="2" xfId="0" applyNumberFormat="1" applyFont="1" applyBorder="1" applyAlignment="1">
      <alignment horizontal="left" vertical="center" shrinkToFit="1"/>
    </xf>
    <xf numFmtId="49" fontId="33" fillId="0" borderId="23" xfId="0" applyNumberFormat="1" applyFont="1" applyBorder="1" applyAlignment="1">
      <alignment horizontal="left" vertical="center" shrinkToFit="1"/>
    </xf>
    <xf numFmtId="49" fontId="42" fillId="3" borderId="47" xfId="0" applyNumberFormat="1" applyFont="1" applyFill="1" applyBorder="1" applyAlignment="1" applyProtection="1">
      <alignment horizontal="center"/>
      <protection locked="0"/>
    </xf>
    <xf numFmtId="49" fontId="42" fillId="3" borderId="48" xfId="0" applyNumberFormat="1" applyFont="1" applyFill="1" applyBorder="1" applyAlignment="1" applyProtection="1">
      <alignment horizontal="center"/>
      <protection locked="0"/>
    </xf>
    <xf numFmtId="49" fontId="23" fillId="3" borderId="49" xfId="0" applyNumberFormat="1" applyFont="1" applyFill="1" applyBorder="1" applyAlignment="1" applyProtection="1">
      <alignment horizontal="center"/>
      <protection locked="0"/>
    </xf>
    <xf numFmtId="49" fontId="23" fillId="3" borderId="48" xfId="0" applyNumberFormat="1" applyFont="1" applyFill="1" applyBorder="1" applyAlignment="1" applyProtection="1">
      <alignment horizontal="center"/>
      <protection locked="0"/>
    </xf>
    <xf numFmtId="49" fontId="33" fillId="0" borderId="53" xfId="0" applyNumberFormat="1" applyFont="1" applyBorder="1" applyAlignment="1">
      <alignment horizontal="center" vertical="center" shrinkToFit="1"/>
    </xf>
    <xf numFmtId="49" fontId="33" fillId="0" borderId="55"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20" fillId="0" borderId="14" xfId="0" applyNumberFormat="1" applyFont="1" applyBorder="1" applyAlignment="1">
      <alignment horizontal="center" vertical="center" shrinkToFit="1"/>
    </xf>
    <xf numFmtId="49" fontId="20" fillId="0" borderId="18" xfId="0" applyNumberFormat="1"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23" xfId="0" applyNumberFormat="1" applyFont="1" applyBorder="1" applyAlignment="1">
      <alignment horizontal="center" vertical="center" shrinkToFit="1"/>
    </xf>
    <xf numFmtId="49" fontId="20" fillId="0" borderId="20" xfId="0" applyNumberFormat="1" applyFont="1" applyBorder="1" applyAlignment="1">
      <alignment horizontal="left" vertical="center" shrinkToFit="1"/>
    </xf>
    <xf numFmtId="49" fontId="20" fillId="0" borderId="13" xfId="0" applyNumberFormat="1" applyFont="1" applyBorder="1" applyAlignment="1">
      <alignment horizontal="left" vertical="center" shrinkToFit="1"/>
    </xf>
    <xf numFmtId="49" fontId="20" fillId="0" borderId="14" xfId="0" applyNumberFormat="1" applyFont="1" applyBorder="1" applyAlignment="1">
      <alignment horizontal="left" vertical="center" shrinkToFit="1"/>
    </xf>
    <xf numFmtId="49" fontId="20" fillId="0" borderId="18" xfId="0" applyNumberFormat="1" applyFont="1" applyBorder="1" applyAlignment="1">
      <alignment horizontal="left" vertical="center" shrinkToFit="1"/>
    </xf>
    <xf numFmtId="49" fontId="20" fillId="0" borderId="2" xfId="0" applyNumberFormat="1" applyFont="1" applyBorder="1" applyAlignment="1">
      <alignment horizontal="left" vertical="center" shrinkToFit="1"/>
    </xf>
    <xf numFmtId="49" fontId="20" fillId="0" borderId="23" xfId="0" applyNumberFormat="1" applyFont="1" applyBorder="1" applyAlignment="1">
      <alignment horizontal="left" vertical="center" shrinkToFit="1"/>
    </xf>
    <xf numFmtId="49" fontId="20" fillId="0" borderId="20" xfId="0" applyNumberFormat="1" applyFont="1" applyBorder="1" applyAlignment="1">
      <alignment horizontal="right" vertical="center" shrinkToFit="1"/>
    </xf>
    <xf numFmtId="49" fontId="20" fillId="0" borderId="13" xfId="0" applyNumberFormat="1" applyFont="1" applyBorder="1" applyAlignment="1">
      <alignment horizontal="right" vertical="center" shrinkToFit="1"/>
    </xf>
    <xf numFmtId="49" fontId="20" fillId="0" borderId="14" xfId="0" applyNumberFormat="1" applyFont="1" applyBorder="1" applyAlignment="1">
      <alignment horizontal="right" vertical="center" shrinkToFit="1"/>
    </xf>
    <xf numFmtId="49" fontId="20" fillId="0" borderId="18" xfId="0" applyNumberFormat="1" applyFont="1" applyBorder="1" applyAlignment="1">
      <alignment horizontal="right" vertical="center" shrinkToFit="1"/>
    </xf>
    <xf numFmtId="49" fontId="20" fillId="0" borderId="2" xfId="0" applyNumberFormat="1" applyFont="1" applyBorder="1" applyAlignment="1">
      <alignment horizontal="right" vertical="center" shrinkToFit="1"/>
    </xf>
    <xf numFmtId="49" fontId="20" fillId="0" borderId="23" xfId="0" applyNumberFormat="1" applyFont="1" applyBorder="1" applyAlignment="1">
      <alignment horizontal="right" vertical="center" shrinkToFit="1"/>
    </xf>
    <xf numFmtId="49" fontId="13" fillId="6" borderId="20" xfId="0" applyNumberFormat="1" applyFont="1" applyFill="1" applyBorder="1" applyAlignment="1">
      <alignment horizontal="left" vertical="center"/>
    </xf>
    <xf numFmtId="49" fontId="13" fillId="6" borderId="13" xfId="0" applyNumberFormat="1" applyFont="1" applyFill="1" applyBorder="1" applyAlignment="1">
      <alignment horizontal="left" vertical="center"/>
    </xf>
    <xf numFmtId="49" fontId="13" fillId="6" borderId="16" xfId="0" applyNumberFormat="1" applyFont="1" applyFill="1" applyBorder="1" applyAlignment="1">
      <alignment horizontal="left" vertical="center"/>
    </xf>
    <xf numFmtId="49" fontId="33" fillId="0" borderId="27" xfId="0" applyNumberFormat="1" applyFont="1" applyBorder="1" applyAlignment="1">
      <alignment horizontal="left" vertical="center" shrinkToFit="1"/>
    </xf>
    <xf numFmtId="49" fontId="33" fillId="0" borderId="3" xfId="0" applyNumberFormat="1" applyFont="1" applyBorder="1" applyAlignment="1">
      <alignment horizontal="left" vertical="center" shrinkToFit="1"/>
    </xf>
    <xf numFmtId="49" fontId="33" fillId="0" borderId="6" xfId="0" applyNumberFormat="1" applyFont="1" applyBorder="1" applyAlignment="1">
      <alignment horizontal="left" vertical="center" shrinkToFit="1"/>
    </xf>
    <xf numFmtId="49" fontId="33" fillId="0" borderId="45" xfId="0" applyNumberFormat="1" applyFont="1" applyBorder="1" applyAlignment="1">
      <alignment horizontal="left" vertical="center" shrinkToFit="1"/>
    </xf>
    <xf numFmtId="49" fontId="33" fillId="0" borderId="46" xfId="0" applyNumberFormat="1" applyFont="1" applyBorder="1" applyAlignment="1">
      <alignment horizontal="left" vertical="center" shrinkToFit="1"/>
    </xf>
    <xf numFmtId="49" fontId="33" fillId="0" borderId="59" xfId="0" applyNumberFormat="1" applyFont="1" applyBorder="1" applyAlignment="1">
      <alignment horizontal="center" vertical="center" shrinkToFit="1"/>
    </xf>
    <xf numFmtId="49" fontId="33" fillId="0" borderId="62" xfId="0" applyNumberFormat="1" applyFont="1" applyBorder="1" applyAlignment="1">
      <alignment horizontal="center" vertical="center" shrinkToFit="1"/>
    </xf>
    <xf numFmtId="49" fontId="33" fillId="0" borderId="59" xfId="0" applyNumberFormat="1" applyFont="1" applyBorder="1" applyAlignment="1">
      <alignment horizontal="left" vertical="center" shrinkToFit="1"/>
    </xf>
    <xf numFmtId="49" fontId="33" fillId="0" borderId="60" xfId="0" applyNumberFormat="1" applyFont="1" applyBorder="1" applyAlignment="1">
      <alignment horizontal="left" vertical="center" shrinkToFit="1"/>
    </xf>
    <xf numFmtId="49" fontId="33" fillId="0" borderId="62" xfId="0" applyNumberFormat="1" applyFont="1" applyBorder="1" applyAlignment="1">
      <alignment horizontal="left" vertical="center" shrinkToFit="1"/>
    </xf>
    <xf numFmtId="49" fontId="33" fillId="0" borderId="63" xfId="0" applyNumberFormat="1" applyFont="1" applyBorder="1" applyAlignment="1">
      <alignment horizontal="left" vertical="center" shrinkToFit="1"/>
    </xf>
    <xf numFmtId="49" fontId="33" fillId="0" borderId="58" xfId="0" applyNumberFormat="1" applyFont="1" applyBorder="1" applyAlignment="1">
      <alignment horizontal="center" vertical="center" shrinkToFit="1"/>
    </xf>
    <xf numFmtId="49" fontId="19" fillId="0" borderId="0" xfId="0" applyNumberFormat="1" applyFont="1" applyAlignment="1">
      <alignment horizontal="left" vertical="top"/>
    </xf>
    <xf numFmtId="49" fontId="19" fillId="0" borderId="3" xfId="0" applyNumberFormat="1" applyFont="1" applyBorder="1" applyAlignment="1">
      <alignment horizontal="left" vertical="top"/>
    </xf>
    <xf numFmtId="49" fontId="4" fillId="6" borderId="10" xfId="0" applyNumberFormat="1" applyFont="1" applyFill="1" applyBorder="1" applyAlignment="1">
      <alignment horizontal="left" vertical="top" wrapText="1" shrinkToFit="1"/>
    </xf>
    <xf numFmtId="49" fontId="4" fillId="6" borderId="11" xfId="0" applyNumberFormat="1" applyFont="1" applyFill="1" applyBorder="1" applyAlignment="1">
      <alignment horizontal="left" vertical="top" wrapText="1" shrinkToFit="1"/>
    </xf>
    <xf numFmtId="49" fontId="4" fillId="6" borderId="12" xfId="0" applyNumberFormat="1" applyFont="1" applyFill="1" applyBorder="1" applyAlignment="1">
      <alignment horizontal="left" vertical="top" wrapText="1" shrinkToFit="1"/>
    </xf>
    <xf numFmtId="49" fontId="6" fillId="6" borderId="10" xfId="0" applyNumberFormat="1" applyFont="1" applyFill="1" applyBorder="1" applyAlignment="1">
      <alignment horizontal="left" vertical="top" shrinkToFit="1"/>
    </xf>
    <xf numFmtId="49" fontId="6" fillId="6" borderId="11" xfId="0" applyNumberFormat="1" applyFont="1" applyFill="1" applyBorder="1" applyAlignment="1">
      <alignment horizontal="left" vertical="top" shrinkToFit="1"/>
    </xf>
    <xf numFmtId="49" fontId="6" fillId="6" borderId="12" xfId="0" applyNumberFormat="1" applyFont="1" applyFill="1" applyBorder="1" applyAlignment="1">
      <alignment horizontal="left" vertical="top" shrinkToFit="1"/>
    </xf>
    <xf numFmtId="49" fontId="10" fillId="6" borderId="10" xfId="0" applyNumberFormat="1" applyFont="1" applyFill="1" applyBorder="1" applyAlignment="1">
      <alignment horizontal="center" vertical="center"/>
    </xf>
    <xf numFmtId="49" fontId="10" fillId="6" borderId="11" xfId="0" applyNumberFormat="1" applyFont="1" applyFill="1" applyBorder="1" applyAlignment="1">
      <alignment horizontal="center" vertical="center"/>
    </xf>
    <xf numFmtId="49" fontId="10" fillId="6" borderId="12" xfId="0" applyNumberFormat="1" applyFont="1" applyFill="1" applyBorder="1" applyAlignment="1">
      <alignment horizontal="center" vertical="center"/>
    </xf>
    <xf numFmtId="49" fontId="10" fillId="6" borderId="7" xfId="0" applyNumberFormat="1" applyFont="1" applyFill="1" applyBorder="1" applyAlignment="1">
      <alignment horizontal="center" vertical="center"/>
    </xf>
    <xf numFmtId="49" fontId="10" fillId="6" borderId="3" xfId="0" applyNumberFormat="1" applyFont="1" applyFill="1" applyBorder="1" applyAlignment="1">
      <alignment horizontal="center" vertical="center"/>
    </xf>
    <xf numFmtId="49" fontId="10" fillId="6" borderId="6" xfId="0" applyNumberFormat="1" applyFont="1" applyFill="1" applyBorder="1" applyAlignment="1">
      <alignment horizontal="center" vertical="center"/>
    </xf>
    <xf numFmtId="49" fontId="4" fillId="6" borderId="4" xfId="0" applyNumberFormat="1" applyFont="1" applyFill="1" applyBorder="1" applyAlignment="1">
      <alignment horizontal="center" vertical="center"/>
    </xf>
    <xf numFmtId="49" fontId="4" fillId="6" borderId="5" xfId="0" applyNumberFormat="1" applyFont="1" applyFill="1" applyBorder="1" applyAlignment="1">
      <alignment horizontal="center" vertical="center"/>
    </xf>
    <xf numFmtId="49" fontId="12" fillId="0" borderId="0" xfId="0" applyNumberFormat="1" applyFont="1" applyAlignment="1">
      <alignment horizontal="center"/>
    </xf>
    <xf numFmtId="49" fontId="12" fillId="0" borderId="3" xfId="0" applyNumberFormat="1" applyFont="1" applyBorder="1" applyAlignment="1">
      <alignment horizontal="center"/>
    </xf>
    <xf numFmtId="49" fontId="42" fillId="3" borderId="57" xfId="0" applyNumberFormat="1" applyFont="1" applyFill="1" applyBorder="1" applyAlignment="1" applyProtection="1">
      <alignment horizontal="center"/>
      <protection locked="0"/>
    </xf>
    <xf numFmtId="49" fontId="42" fillId="3" borderId="51" xfId="0" applyNumberFormat="1" applyFont="1" applyFill="1" applyBorder="1" applyAlignment="1" applyProtection="1">
      <alignment horizontal="center"/>
      <protection locked="0"/>
    </xf>
    <xf numFmtId="49" fontId="33" fillId="0" borderId="64" xfId="0" applyNumberFormat="1" applyFont="1" applyBorder="1" applyAlignment="1">
      <alignment horizontal="center" vertical="center" shrinkToFit="1"/>
    </xf>
    <xf numFmtId="49" fontId="33" fillId="0" borderId="65" xfId="0" applyNumberFormat="1" applyFont="1" applyBorder="1" applyAlignment="1">
      <alignment horizontal="center" vertical="center" shrinkToFit="1"/>
    </xf>
    <xf numFmtId="49" fontId="33" fillId="0" borderId="19" xfId="0" applyNumberFormat="1" applyFont="1" applyBorder="1" applyAlignment="1">
      <alignment horizontal="center" vertical="center" shrinkToFit="1"/>
    </xf>
    <xf numFmtId="49" fontId="33" fillId="0" borderId="64" xfId="0" applyNumberFormat="1" applyFont="1" applyBorder="1" applyAlignment="1">
      <alignment horizontal="left" vertical="center" shrinkToFit="1"/>
    </xf>
    <xf numFmtId="49" fontId="33" fillId="0" borderId="40" xfId="0" applyNumberFormat="1" applyFont="1" applyBorder="1" applyAlignment="1">
      <alignment horizontal="left" vertical="center" shrinkToFit="1"/>
    </xf>
    <xf numFmtId="49" fontId="33" fillId="0" borderId="41" xfId="0" applyNumberFormat="1" applyFont="1" applyBorder="1" applyAlignment="1">
      <alignment horizontal="left" vertical="center" shrinkToFit="1"/>
    </xf>
    <xf numFmtId="49" fontId="33" fillId="0" borderId="61" xfId="0" applyNumberFormat="1" applyFont="1" applyBorder="1" applyAlignment="1">
      <alignment horizontal="center" vertical="center" shrinkToFit="1"/>
    </xf>
    <xf numFmtId="49" fontId="4" fillId="2" borderId="10" xfId="0" applyNumberFormat="1" applyFont="1" applyFill="1" applyBorder="1" applyAlignment="1">
      <alignment horizontal="center"/>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0" xfId="0" applyNumberFormat="1" applyFont="1" applyFill="1" applyAlignment="1">
      <alignment horizontal="center"/>
    </xf>
    <xf numFmtId="49" fontId="4" fillId="2" borderId="5" xfId="0" applyNumberFormat="1" applyFont="1" applyFill="1" applyBorder="1" applyAlignment="1">
      <alignment horizontal="center"/>
    </xf>
    <xf numFmtId="49" fontId="4" fillId="2" borderId="7" xfId="0" applyNumberFormat="1" applyFont="1" applyFill="1" applyBorder="1" applyAlignment="1">
      <alignment horizontal="center"/>
    </xf>
    <xf numFmtId="49" fontId="4" fillId="2" borderId="3" xfId="0" applyNumberFormat="1" applyFont="1" applyFill="1" applyBorder="1" applyAlignment="1">
      <alignment horizontal="center"/>
    </xf>
    <xf numFmtId="49" fontId="4" fillId="2" borderId="6" xfId="0" applyNumberFormat="1" applyFont="1" applyFill="1" applyBorder="1" applyAlignment="1">
      <alignment horizontal="center"/>
    </xf>
    <xf numFmtId="49" fontId="4" fillId="6" borderId="28" xfId="0" applyNumberFormat="1" applyFont="1" applyFill="1" applyBorder="1" applyAlignment="1">
      <alignment horizontal="center" vertical="center"/>
    </xf>
    <xf numFmtId="49" fontId="33" fillId="0" borderId="21" xfId="0" applyNumberFormat="1" applyFont="1" applyBorder="1" applyAlignment="1">
      <alignment horizontal="center" vertical="center" shrinkToFit="1"/>
    </xf>
    <xf numFmtId="49" fontId="33" fillId="0" borderId="16" xfId="0" applyNumberFormat="1" applyFont="1" applyBorder="1" applyAlignment="1">
      <alignment horizontal="center" vertical="center" shrinkToFit="1"/>
    </xf>
    <xf numFmtId="49" fontId="33" fillId="0" borderId="22" xfId="0" applyNumberFormat="1" applyFont="1" applyBorder="1" applyAlignment="1">
      <alignment horizontal="center" vertical="center" shrinkToFit="1"/>
    </xf>
  </cellXfs>
  <cellStyles count="2">
    <cellStyle name="ハイパーリンク" xfId="1" builtinId="8"/>
    <cellStyle name="標準" xfId="0" builtinId="0"/>
  </cellStyles>
  <dxfs count="6">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32845</xdr:colOff>
      <xdr:row>7</xdr:row>
      <xdr:rowOff>21896</xdr:rowOff>
    </xdr:from>
    <xdr:ext cx="325730" cy="275717"/>
    <xdr:sp macro="" textlink="">
      <xdr:nvSpPr>
        <xdr:cNvPr id="3" name="テキスト ボックス 2">
          <a:extLst>
            <a:ext uri="{FF2B5EF4-FFF2-40B4-BE49-F238E27FC236}">
              <a16:creationId xmlns:a16="http://schemas.microsoft.com/office/drawing/2014/main" id="{5A171102-5217-4A9B-A292-13D49650E267}"/>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4" name="テキスト ボックス 3">
          <a:extLst>
            <a:ext uri="{FF2B5EF4-FFF2-40B4-BE49-F238E27FC236}">
              <a16:creationId xmlns:a16="http://schemas.microsoft.com/office/drawing/2014/main" id="{8F2A86DE-EE87-438B-B1FD-183E2FE7E12B}"/>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8</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2B61ECEF-ED0B-4708-95DC-315868DC9F38}"/>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5" name="テキスト ボックス 4">
          <a:extLst>
            <a:ext uri="{FF2B5EF4-FFF2-40B4-BE49-F238E27FC236}">
              <a16:creationId xmlns:a16="http://schemas.microsoft.com/office/drawing/2014/main" id="{2DDFF9BD-08BE-422E-8D1E-294D20D7A315}"/>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XXXX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EJ76"/>
  <sheetViews>
    <sheetView showGridLines="0" tabSelected="1" view="pageBreakPreview" zoomScale="75" zoomScaleNormal="75" zoomScaleSheetLayoutView="75" workbookViewId="0">
      <selection activeCell="L2" sqref="L2:AM3"/>
    </sheetView>
  </sheetViews>
  <sheetFormatPr defaultColWidth="1.75" defaultRowHeight="12" customHeight="1" x14ac:dyDescent="0.15"/>
  <cols>
    <col min="1" max="1" width="1.75" style="31"/>
    <col min="2" max="7" width="1.75" style="44"/>
    <col min="8" max="8" width="2.375" style="44" customWidth="1"/>
    <col min="9" max="9" width="2.25" style="44" customWidth="1"/>
    <col min="10" max="10" width="2.125" style="44" customWidth="1"/>
    <col min="11" max="14" width="1.75" style="44"/>
    <col min="15" max="15" width="1.875" style="44" customWidth="1"/>
    <col min="16" max="16" width="1.5" style="44" customWidth="1"/>
    <col min="17" max="32" width="1.75" style="44"/>
    <col min="33" max="33" width="3.5" style="44" customWidth="1"/>
    <col min="34" max="44" width="1.75" style="44"/>
    <col min="45" max="45" width="3.375" style="44" customWidth="1"/>
    <col min="46" max="54" width="1.75" style="44"/>
    <col min="55" max="57" width="1.75" style="48"/>
    <col min="58" max="59" width="1.75" style="2" customWidth="1"/>
    <col min="60" max="113" width="1.75" style="1" customWidth="1"/>
    <col min="114" max="114" width="7.625" style="67" hidden="1" customWidth="1"/>
    <col min="115" max="115" width="8.875" style="68" hidden="1" customWidth="1"/>
    <col min="116" max="116" width="8" style="69" hidden="1" customWidth="1"/>
    <col min="117" max="117" width="8.875" style="40" hidden="1" customWidth="1"/>
    <col min="118" max="118" width="8.75" style="40" hidden="1" customWidth="1"/>
    <col min="119" max="119" width="1.75" style="31" hidden="1" customWidth="1"/>
    <col min="120" max="120" width="1.625" style="31" hidden="1" customWidth="1"/>
    <col min="121" max="121" width="1.25" style="31" hidden="1" customWidth="1"/>
    <col min="122" max="122" width="1.75" style="31" hidden="1" customWidth="1"/>
    <col min="123" max="123" width="7" style="40" hidden="1" customWidth="1"/>
    <col min="124" max="127" width="0" style="31" hidden="1" customWidth="1"/>
    <col min="128" max="128" width="1.75" style="31" customWidth="1"/>
    <col min="129" max="137" width="1.75" style="31"/>
    <col min="138" max="140" width="1.75" style="36"/>
    <col min="141" max="16384" width="1.75" style="1"/>
  </cols>
  <sheetData>
    <row r="1" spans="5:123" ht="12" customHeight="1" x14ac:dyDescent="0.1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T1" s="198" t="s">
        <v>113</v>
      </c>
      <c r="AU1" s="199"/>
      <c r="AV1" s="200"/>
      <c r="AW1" s="204" t="s">
        <v>114</v>
      </c>
      <c r="AX1" s="205"/>
      <c r="AY1" s="205"/>
      <c r="AZ1" s="205"/>
      <c r="BA1" s="205"/>
      <c r="BB1" s="205"/>
      <c r="BC1" s="205"/>
      <c r="BD1" s="205"/>
      <c r="BE1" s="205"/>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J1" s="67">
        <f>IF(N13="","",DATEVALUE(DK1&amp;N13&amp;"/"&amp;S13&amp;"/"&amp;X13))</f>
        <v>28126</v>
      </c>
      <c r="DK1" s="68" t="str">
        <f>IF(N13="","",VLOOKUP(I13,DL:DM,2,0))</f>
        <v>S</v>
      </c>
      <c r="DL1" s="69" t="s">
        <v>41</v>
      </c>
      <c r="DM1" s="40" t="s">
        <v>42</v>
      </c>
      <c r="DN1" s="69" t="str">
        <f>BI6</f>
        <v>国際意匠・商標出願室</v>
      </c>
      <c r="DS1" s="40" t="s">
        <v>116</v>
      </c>
    </row>
    <row r="2" spans="5:123" ht="12" customHeight="1" x14ac:dyDescent="0.15">
      <c r="E2" s="206" t="s">
        <v>33</v>
      </c>
      <c r="F2" s="206"/>
      <c r="G2" s="206"/>
      <c r="H2" s="206"/>
      <c r="I2" s="206"/>
      <c r="J2" s="206"/>
      <c r="K2" s="206"/>
      <c r="L2" s="213" t="s">
        <v>197</v>
      </c>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5"/>
      <c r="AN2" s="207" t="s">
        <v>34</v>
      </c>
      <c r="AO2" s="206"/>
      <c r="AP2" s="206"/>
      <c r="AQ2" s="206"/>
      <c r="AR2" s="45"/>
      <c r="AT2" s="201"/>
      <c r="AU2" s="202"/>
      <c r="AV2" s="203"/>
      <c r="AW2" s="204"/>
      <c r="AX2" s="205"/>
      <c r="AY2" s="205"/>
      <c r="AZ2" s="205"/>
      <c r="BA2" s="205"/>
      <c r="BB2" s="205"/>
      <c r="BC2" s="205"/>
      <c r="BD2" s="205"/>
      <c r="BE2" s="205"/>
      <c r="BG2" s="3"/>
      <c r="BH2" s="157" t="s">
        <v>35</v>
      </c>
      <c r="BI2" s="157"/>
      <c r="BJ2" s="157"/>
      <c r="BK2" s="157"/>
      <c r="BL2" s="157"/>
      <c r="BM2" s="157"/>
      <c r="BN2" s="157"/>
      <c r="BO2" s="157"/>
      <c r="BP2" s="157"/>
      <c r="BQ2" s="157"/>
      <c r="BR2" s="122" t="s">
        <v>125</v>
      </c>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7"/>
      <c r="CW2" s="28"/>
      <c r="CX2" s="28"/>
      <c r="CY2" s="28"/>
      <c r="CZ2" s="28"/>
      <c r="DA2" s="28"/>
      <c r="DB2" s="28"/>
      <c r="DC2" s="28"/>
      <c r="DD2" s="28"/>
      <c r="DE2" s="28"/>
      <c r="DF2" s="28"/>
      <c r="DG2" s="28"/>
      <c r="DH2" s="28"/>
      <c r="DI2" s="11"/>
      <c r="DJ2" s="67">
        <f ca="1">IF(N13="","",TODAY())</f>
        <v>45860</v>
      </c>
      <c r="DK2" s="70"/>
      <c r="DL2" s="69" t="s">
        <v>43</v>
      </c>
      <c r="DM2" s="40" t="s">
        <v>44</v>
      </c>
      <c r="DN2" s="69" t="str">
        <f>CI6</f>
        <v>-</v>
      </c>
      <c r="DS2" s="42" t="s">
        <v>45</v>
      </c>
    </row>
    <row r="3" spans="5:123" ht="12" customHeight="1" x14ac:dyDescent="0.15">
      <c r="E3" s="206"/>
      <c r="F3" s="206"/>
      <c r="G3" s="206"/>
      <c r="H3" s="206"/>
      <c r="I3" s="206"/>
      <c r="J3" s="206"/>
      <c r="K3" s="206"/>
      <c r="L3" s="216"/>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8"/>
      <c r="AN3" s="207"/>
      <c r="AO3" s="206"/>
      <c r="AP3" s="206"/>
      <c r="AQ3" s="206"/>
      <c r="AT3" s="46"/>
      <c r="AU3" s="47"/>
      <c r="AV3" s="47"/>
      <c r="AW3" s="47"/>
      <c r="AX3" s="46"/>
      <c r="AY3" s="46"/>
      <c r="AZ3" s="46"/>
      <c r="BA3" s="46"/>
      <c r="BB3" s="46"/>
      <c r="BF3" s="3"/>
      <c r="BG3" s="3"/>
      <c r="BH3" s="157"/>
      <c r="BI3" s="157"/>
      <c r="BJ3" s="157"/>
      <c r="BK3" s="157"/>
      <c r="BL3" s="157"/>
      <c r="BM3" s="157"/>
      <c r="BN3" s="157"/>
      <c r="BO3" s="157"/>
      <c r="BP3" s="157"/>
      <c r="BQ3" s="157"/>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J3" s="67" t="str">
        <f>ASC(K15)</f>
        <v>100-8915</v>
      </c>
      <c r="DL3" s="68"/>
      <c r="DM3" s="39"/>
      <c r="DN3" s="85" t="str">
        <f>IF(BK9="-","",BK9)</f>
        <v/>
      </c>
      <c r="DS3" s="42" t="s">
        <v>46</v>
      </c>
    </row>
    <row r="4" spans="5:123" ht="15.75" customHeight="1" x14ac:dyDescent="0.15">
      <c r="E4" s="208" t="s">
        <v>38</v>
      </c>
      <c r="F4" s="208"/>
      <c r="G4" s="208"/>
      <c r="H4" s="208"/>
      <c r="I4" s="208"/>
      <c r="J4" s="208"/>
      <c r="K4" s="208"/>
      <c r="L4" s="49"/>
      <c r="M4" s="50"/>
      <c r="AS4" s="51"/>
      <c r="AU4" s="52"/>
      <c r="AV4" s="52"/>
      <c r="AW4" s="52"/>
      <c r="AX4" s="52"/>
      <c r="AY4" s="52"/>
      <c r="AZ4" s="52"/>
      <c r="BA4" s="52"/>
      <c r="BB4" s="53"/>
      <c r="BF4" s="3"/>
      <c r="BG4" s="3"/>
      <c r="BH4" s="25"/>
      <c r="BI4" s="26"/>
      <c r="BJ4" s="27"/>
      <c r="BK4" s="26"/>
      <c r="BL4" s="26"/>
      <c r="BM4" s="26"/>
      <c r="BN4" s="26"/>
      <c r="BO4" s="26"/>
      <c r="BP4" s="26"/>
      <c r="BQ4" s="26"/>
      <c r="BR4" s="26"/>
      <c r="BS4" s="26"/>
      <c r="BT4" s="26"/>
      <c r="BU4" s="26"/>
      <c r="BV4" s="26"/>
      <c r="BW4" s="26"/>
      <c r="BX4" s="16"/>
      <c r="BY4" s="16"/>
      <c r="BZ4" s="16"/>
      <c r="CA4" s="16"/>
      <c r="CB4" s="16"/>
      <c r="CC4" s="16"/>
      <c r="CD4" s="16"/>
      <c r="CE4" s="26"/>
      <c r="CF4" s="26"/>
      <c r="CG4" s="23"/>
      <c r="CH4" s="12"/>
      <c r="CI4" s="12"/>
      <c r="CJ4" s="12"/>
      <c r="CK4" s="12"/>
      <c r="CL4" s="12"/>
      <c r="CM4" s="12"/>
      <c r="CN4" s="12"/>
      <c r="CO4" s="17"/>
      <c r="CP4" s="12"/>
      <c r="CQ4" s="12"/>
      <c r="CR4" s="12"/>
      <c r="CS4" s="12"/>
      <c r="CT4" s="17"/>
      <c r="CU4" s="17"/>
      <c r="CV4" s="17"/>
      <c r="CW4" s="17"/>
      <c r="CX4" s="17"/>
      <c r="CY4" s="17"/>
      <c r="CZ4" s="17"/>
      <c r="DA4" s="17"/>
      <c r="DB4" s="17"/>
      <c r="DC4" s="17"/>
      <c r="DD4" s="17"/>
      <c r="DE4" s="13"/>
      <c r="DF4" s="4"/>
      <c r="DJ4" s="67" t="str">
        <f>DBCS(I17)</f>
        <v>東京都千代田区霞が関三丁目４番３</v>
      </c>
      <c r="DS4" s="42" t="s">
        <v>47</v>
      </c>
    </row>
    <row r="5" spans="5:123" ht="12" customHeight="1" x14ac:dyDescent="0.15">
      <c r="E5" s="208"/>
      <c r="F5" s="208"/>
      <c r="G5" s="208"/>
      <c r="H5" s="208"/>
      <c r="I5" s="208"/>
      <c r="J5" s="208"/>
      <c r="K5" s="208"/>
      <c r="L5" s="49"/>
      <c r="M5" s="50"/>
      <c r="AS5" s="51"/>
      <c r="AT5" s="209" t="s">
        <v>23</v>
      </c>
      <c r="AU5" s="210"/>
      <c r="AV5" s="210"/>
      <c r="AW5" s="210"/>
      <c r="AX5" s="210"/>
      <c r="AY5" s="210"/>
      <c r="AZ5" s="210"/>
      <c r="BA5" s="210"/>
      <c r="BB5" s="211"/>
      <c r="BF5" s="3"/>
      <c r="BG5" s="3"/>
      <c r="BH5" s="10"/>
      <c r="BI5" s="195" t="s">
        <v>28</v>
      </c>
      <c r="BJ5" s="196"/>
      <c r="BK5" s="196"/>
      <c r="BL5" s="196"/>
      <c r="BM5" s="196"/>
      <c r="BN5" s="196"/>
      <c r="BO5" s="196"/>
      <c r="BP5" s="196"/>
      <c r="BQ5" s="196"/>
      <c r="BR5" s="196"/>
      <c r="BS5" s="196"/>
      <c r="BT5" s="196"/>
      <c r="BU5" s="196"/>
      <c r="BV5" s="196"/>
      <c r="BW5" s="196"/>
      <c r="BX5" s="196"/>
      <c r="BY5" s="196"/>
      <c r="BZ5" s="196"/>
      <c r="CA5" s="196"/>
      <c r="CB5" s="196"/>
      <c r="CC5" s="196"/>
      <c r="CD5" s="196"/>
      <c r="CE5" s="197"/>
      <c r="CI5" s="370" t="s">
        <v>29</v>
      </c>
      <c r="CJ5" s="371"/>
      <c r="CK5" s="371"/>
      <c r="CL5" s="371"/>
      <c r="CM5" s="371"/>
      <c r="CN5" s="371"/>
      <c r="CO5" s="371"/>
      <c r="CP5" s="371"/>
      <c r="CQ5" s="371"/>
      <c r="CR5" s="371"/>
      <c r="CS5" s="371"/>
      <c r="CT5" s="371"/>
      <c r="CU5" s="371"/>
      <c r="CV5" s="371"/>
      <c r="CW5" s="371"/>
      <c r="CX5" s="371"/>
      <c r="CY5" s="371"/>
      <c r="CZ5" s="371"/>
      <c r="DA5" s="371"/>
      <c r="DB5" s="371"/>
      <c r="DC5" s="371"/>
      <c r="DD5" s="372"/>
      <c r="DE5" s="19"/>
      <c r="DJ5" s="67" t="str">
        <f>DBCS(N19)</f>
        <v>パテントハイツＸＸＸ</v>
      </c>
      <c r="DS5" s="42" t="s">
        <v>48</v>
      </c>
    </row>
    <row r="6" spans="5:123" ht="12" customHeight="1" x14ac:dyDescent="0.15">
      <c r="E6" s="54"/>
      <c r="F6" s="54"/>
      <c r="G6" s="54"/>
      <c r="H6" s="54"/>
      <c r="AB6" s="202" t="s">
        <v>37</v>
      </c>
      <c r="AC6" s="202"/>
      <c r="AD6" s="202"/>
      <c r="AE6" s="212" t="s">
        <v>195</v>
      </c>
      <c r="AF6" s="212"/>
      <c r="AG6" s="212" t="s">
        <v>0</v>
      </c>
      <c r="AH6" s="212"/>
      <c r="AI6" s="212" t="s">
        <v>138</v>
      </c>
      <c r="AJ6" s="212"/>
      <c r="AK6" s="212" t="s">
        <v>1</v>
      </c>
      <c r="AL6" s="212"/>
      <c r="AM6" s="212" t="s">
        <v>138</v>
      </c>
      <c r="AN6" s="212"/>
      <c r="AO6" s="202" t="s">
        <v>2</v>
      </c>
      <c r="AP6" s="202"/>
      <c r="AQ6" s="202"/>
      <c r="AR6" s="202"/>
      <c r="AS6" s="51"/>
      <c r="AT6" s="209"/>
      <c r="AU6" s="210"/>
      <c r="AV6" s="210"/>
      <c r="AW6" s="210"/>
      <c r="AX6" s="210"/>
      <c r="AY6" s="210"/>
      <c r="AZ6" s="210"/>
      <c r="BA6" s="210"/>
      <c r="BB6" s="211"/>
      <c r="BH6" s="10"/>
      <c r="BI6" s="145" t="s">
        <v>58</v>
      </c>
      <c r="BJ6" s="146"/>
      <c r="BK6" s="146"/>
      <c r="BL6" s="146"/>
      <c r="BM6" s="146"/>
      <c r="BN6" s="146"/>
      <c r="BO6" s="146"/>
      <c r="BP6" s="146"/>
      <c r="BQ6" s="146"/>
      <c r="BR6" s="146"/>
      <c r="BS6" s="146"/>
      <c r="BT6" s="146"/>
      <c r="BU6" s="146"/>
      <c r="BV6" s="146"/>
      <c r="BW6" s="146"/>
      <c r="BX6" s="146"/>
      <c r="BY6" s="146"/>
      <c r="BZ6" s="146"/>
      <c r="CA6" s="146"/>
      <c r="CB6" s="146"/>
      <c r="CC6" s="146"/>
      <c r="CD6" s="146"/>
      <c r="CE6" s="147"/>
      <c r="CI6" s="151" t="s">
        <v>126</v>
      </c>
      <c r="CJ6" s="152"/>
      <c r="CK6" s="152"/>
      <c r="CL6" s="152"/>
      <c r="CM6" s="152"/>
      <c r="CN6" s="152"/>
      <c r="CO6" s="152"/>
      <c r="CP6" s="152"/>
      <c r="CQ6" s="152"/>
      <c r="CR6" s="152"/>
      <c r="CS6" s="152"/>
      <c r="CT6" s="152"/>
      <c r="CU6" s="152"/>
      <c r="CV6" s="152"/>
      <c r="CW6" s="152"/>
      <c r="CX6" s="152"/>
      <c r="CY6" s="152"/>
      <c r="CZ6" s="152"/>
      <c r="DA6" s="152"/>
      <c r="DB6" s="152"/>
      <c r="DC6" s="152"/>
      <c r="DD6" s="153"/>
      <c r="DE6" s="19"/>
      <c r="DJ6" s="67" t="str">
        <f>SUBSTITUTE(SUBSTITUTE(I7,"　","")," ","")</f>
        <v>とっきょ</v>
      </c>
      <c r="DK6" s="70" t="str">
        <f>SUBSTITUTE(SUBSTITUTE(Z7,"　","")," ","")</f>
        <v>はなこ</v>
      </c>
      <c r="DL6" s="70" t="str">
        <f>DJ6&amp;"　"&amp;DK6</f>
        <v>とっきょ　はなこ</v>
      </c>
      <c r="DS6" s="42" t="s">
        <v>49</v>
      </c>
    </row>
    <row r="7" spans="5:123" ht="13.5" customHeight="1" x14ac:dyDescent="0.15">
      <c r="E7" s="219" t="s">
        <v>39</v>
      </c>
      <c r="F7" s="220"/>
      <c r="G7" s="220"/>
      <c r="H7" s="221"/>
      <c r="I7" s="222" t="s" ph="1">
        <v>136</v>
      </c>
      <c r="J7" s="223" ph="1"/>
      <c r="K7" s="223" ph="1"/>
      <c r="L7" s="223" ph="1"/>
      <c r="M7" s="223" ph="1"/>
      <c r="N7" s="223" ph="1"/>
      <c r="O7" s="223" ph="1"/>
      <c r="P7" s="223" ph="1"/>
      <c r="Q7" s="223" ph="1"/>
      <c r="R7" s="223" ph="1"/>
      <c r="S7" s="223" ph="1"/>
      <c r="T7" s="223" ph="1"/>
      <c r="U7" s="223" ph="1"/>
      <c r="V7" s="223" ph="1"/>
      <c r="W7" s="223" ph="1"/>
      <c r="X7" s="223" ph="1"/>
      <c r="Y7" s="224" ph="1"/>
      <c r="Z7" s="225" t="s">
        <v>137</v>
      </c>
      <c r="AA7" s="223"/>
      <c r="AB7" s="223"/>
      <c r="AC7" s="223"/>
      <c r="AD7" s="223"/>
      <c r="AE7" s="223"/>
      <c r="AF7" s="223"/>
      <c r="AG7" s="223"/>
      <c r="AH7" s="223"/>
      <c r="AI7" s="223"/>
      <c r="AJ7" s="223"/>
      <c r="AK7" s="223"/>
      <c r="AL7" s="223"/>
      <c r="AM7" s="223"/>
      <c r="AN7" s="223"/>
      <c r="AO7" s="223"/>
      <c r="AP7" s="223"/>
      <c r="AQ7" s="223"/>
      <c r="AR7" s="226"/>
      <c r="AS7" s="51"/>
      <c r="AT7" s="227" t="s">
        <v>25</v>
      </c>
      <c r="AU7" s="228"/>
      <c r="AV7" s="228"/>
      <c r="AW7" s="228"/>
      <c r="AX7" s="228"/>
      <c r="AY7" s="228"/>
      <c r="AZ7" s="228"/>
      <c r="BA7" s="228"/>
      <c r="BB7" s="229"/>
      <c r="BH7" s="10"/>
      <c r="BI7" s="148"/>
      <c r="BJ7" s="149"/>
      <c r="BK7" s="149"/>
      <c r="BL7" s="149"/>
      <c r="BM7" s="149"/>
      <c r="BN7" s="149"/>
      <c r="BO7" s="149"/>
      <c r="BP7" s="149"/>
      <c r="BQ7" s="149"/>
      <c r="BR7" s="149"/>
      <c r="BS7" s="149"/>
      <c r="BT7" s="149"/>
      <c r="BU7" s="149"/>
      <c r="BV7" s="149"/>
      <c r="BW7" s="149"/>
      <c r="BX7" s="149"/>
      <c r="BY7" s="149"/>
      <c r="BZ7" s="149"/>
      <c r="CA7" s="149"/>
      <c r="CB7" s="149"/>
      <c r="CC7" s="149"/>
      <c r="CD7" s="149"/>
      <c r="CE7" s="150"/>
      <c r="CF7" s="14"/>
      <c r="CG7" s="4"/>
      <c r="CI7" s="154"/>
      <c r="CJ7" s="155"/>
      <c r="CK7" s="155"/>
      <c r="CL7" s="155"/>
      <c r="CM7" s="155"/>
      <c r="CN7" s="155"/>
      <c r="CO7" s="155"/>
      <c r="CP7" s="155"/>
      <c r="CQ7" s="155"/>
      <c r="CR7" s="155"/>
      <c r="CS7" s="155"/>
      <c r="CT7" s="155"/>
      <c r="CU7" s="155"/>
      <c r="CV7" s="155"/>
      <c r="CW7" s="155"/>
      <c r="CX7" s="155"/>
      <c r="CY7" s="155"/>
      <c r="CZ7" s="155"/>
      <c r="DA7" s="155"/>
      <c r="DB7" s="155"/>
      <c r="DC7" s="155"/>
      <c r="DD7" s="156"/>
      <c r="DE7" s="19"/>
      <c r="DJ7" s="67" t="str">
        <f>SUBSTITUTE(SUBSTITUTE(I8,"　","")," ","")</f>
        <v>特許</v>
      </c>
      <c r="DK7" s="67" t="str">
        <f>SUBSTITUTE(SUBSTITUTE(Z8,"　","")," ","")</f>
        <v>花子</v>
      </c>
      <c r="DL7" s="70" t="str">
        <f>DJ7&amp;"　"&amp;DK7</f>
        <v>特許　花子</v>
      </c>
      <c r="DS7" s="42" t="s">
        <v>50</v>
      </c>
    </row>
    <row r="8" spans="5:123" ht="12" customHeight="1" x14ac:dyDescent="0.15">
      <c r="E8" s="230" t="s">
        <v>3</v>
      </c>
      <c r="F8" s="231"/>
      <c r="G8" s="231"/>
      <c r="H8" s="232"/>
      <c r="I8" s="239" t="s">
        <v>134</v>
      </c>
      <c r="J8" s="240"/>
      <c r="K8" s="240"/>
      <c r="L8" s="240"/>
      <c r="M8" s="240"/>
      <c r="N8" s="240"/>
      <c r="O8" s="240"/>
      <c r="P8" s="240"/>
      <c r="Q8" s="240"/>
      <c r="R8" s="240"/>
      <c r="S8" s="240"/>
      <c r="T8" s="240"/>
      <c r="U8" s="240"/>
      <c r="V8" s="240"/>
      <c r="W8" s="240"/>
      <c r="X8" s="240"/>
      <c r="Y8" s="241"/>
      <c r="Z8" s="248" t="s">
        <v>135</v>
      </c>
      <c r="AA8" s="240"/>
      <c r="AB8" s="240"/>
      <c r="AC8" s="240"/>
      <c r="AD8" s="240"/>
      <c r="AE8" s="240"/>
      <c r="AF8" s="240"/>
      <c r="AG8" s="240"/>
      <c r="AH8" s="240"/>
      <c r="AI8" s="240"/>
      <c r="AJ8" s="240"/>
      <c r="AK8" s="240"/>
      <c r="AL8" s="240"/>
      <c r="AM8" s="240"/>
      <c r="AN8" s="240"/>
      <c r="AO8" s="240"/>
      <c r="AP8" s="240"/>
      <c r="AQ8" s="240"/>
      <c r="AR8" s="249"/>
      <c r="AS8" s="51"/>
      <c r="AT8" s="227"/>
      <c r="AU8" s="228"/>
      <c r="AV8" s="228"/>
      <c r="AW8" s="228"/>
      <c r="AX8" s="228"/>
      <c r="AY8" s="228"/>
      <c r="AZ8" s="228"/>
      <c r="BA8" s="228"/>
      <c r="BB8" s="229"/>
      <c r="BH8" s="15"/>
      <c r="BI8" s="18"/>
      <c r="BJ8" s="20"/>
      <c r="BK8" s="20"/>
      <c r="BL8" s="20"/>
      <c r="BM8" s="20"/>
      <c r="BN8" s="137" t="s">
        <v>32</v>
      </c>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4"/>
      <c r="DC8" s="4"/>
      <c r="DD8" s="4"/>
      <c r="DE8" s="7"/>
      <c r="DS8" s="42" t="s">
        <v>51</v>
      </c>
    </row>
    <row r="9" spans="5:123" ht="12.75" customHeight="1" x14ac:dyDescent="0.15">
      <c r="E9" s="233"/>
      <c r="F9" s="234"/>
      <c r="G9" s="234"/>
      <c r="H9" s="235"/>
      <c r="I9" s="242"/>
      <c r="J9" s="243"/>
      <c r="K9" s="243"/>
      <c r="L9" s="243"/>
      <c r="M9" s="243"/>
      <c r="N9" s="243"/>
      <c r="O9" s="243"/>
      <c r="P9" s="243"/>
      <c r="Q9" s="243"/>
      <c r="R9" s="243"/>
      <c r="S9" s="243"/>
      <c r="T9" s="243"/>
      <c r="U9" s="243"/>
      <c r="V9" s="243"/>
      <c r="W9" s="243"/>
      <c r="X9" s="243"/>
      <c r="Y9" s="244"/>
      <c r="Z9" s="250"/>
      <c r="AA9" s="243"/>
      <c r="AB9" s="243"/>
      <c r="AC9" s="243"/>
      <c r="AD9" s="243"/>
      <c r="AE9" s="243"/>
      <c r="AF9" s="243"/>
      <c r="AG9" s="243"/>
      <c r="AH9" s="243"/>
      <c r="AI9" s="243"/>
      <c r="AJ9" s="243"/>
      <c r="AK9" s="243"/>
      <c r="AL9" s="243"/>
      <c r="AM9" s="243"/>
      <c r="AN9" s="243"/>
      <c r="AO9" s="243"/>
      <c r="AP9" s="243"/>
      <c r="AQ9" s="243"/>
      <c r="AR9" s="251"/>
      <c r="AS9" s="51"/>
      <c r="AT9" s="227"/>
      <c r="AU9" s="228"/>
      <c r="AV9" s="228"/>
      <c r="AW9" s="228"/>
      <c r="AX9" s="228"/>
      <c r="AY9" s="228"/>
      <c r="AZ9" s="228"/>
      <c r="BA9" s="228"/>
      <c r="BB9" s="229"/>
      <c r="BH9" s="6"/>
      <c r="BI9" s="4"/>
      <c r="BJ9" s="21"/>
      <c r="BK9" s="139" t="s">
        <v>126</v>
      </c>
      <c r="BL9" s="140"/>
      <c r="BM9" s="141"/>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4"/>
      <c r="DC9" s="4"/>
      <c r="DD9" s="4"/>
      <c r="DE9" s="7"/>
      <c r="DJ9" s="67" t="str">
        <f>IF(AT1="〇","〇","")</f>
        <v>〇</v>
      </c>
      <c r="DS9" s="42" t="s">
        <v>52</v>
      </c>
    </row>
    <row r="10" spans="5:123" ht="12" customHeight="1" x14ac:dyDescent="0.15">
      <c r="E10" s="233"/>
      <c r="F10" s="234"/>
      <c r="G10" s="234"/>
      <c r="H10" s="235"/>
      <c r="I10" s="242"/>
      <c r="J10" s="243"/>
      <c r="K10" s="243"/>
      <c r="L10" s="243"/>
      <c r="M10" s="243"/>
      <c r="N10" s="243"/>
      <c r="O10" s="243"/>
      <c r="P10" s="243"/>
      <c r="Q10" s="243"/>
      <c r="R10" s="243"/>
      <c r="S10" s="243"/>
      <c r="T10" s="243"/>
      <c r="U10" s="243"/>
      <c r="V10" s="243"/>
      <c r="W10" s="243"/>
      <c r="X10" s="243"/>
      <c r="Y10" s="244"/>
      <c r="Z10" s="250"/>
      <c r="AA10" s="243"/>
      <c r="AB10" s="243"/>
      <c r="AC10" s="243"/>
      <c r="AD10" s="243"/>
      <c r="AE10" s="243"/>
      <c r="AF10" s="243"/>
      <c r="AG10" s="243"/>
      <c r="AH10" s="243"/>
      <c r="AI10" s="243"/>
      <c r="AJ10" s="243"/>
      <c r="AK10" s="243"/>
      <c r="AL10" s="243"/>
      <c r="AM10" s="243"/>
      <c r="AN10" s="243"/>
      <c r="AO10" s="243"/>
      <c r="AP10" s="243"/>
      <c r="AQ10" s="243"/>
      <c r="AR10" s="251"/>
      <c r="AS10" s="51"/>
      <c r="AT10" s="209" t="s">
        <v>24</v>
      </c>
      <c r="AU10" s="210"/>
      <c r="AV10" s="210"/>
      <c r="AW10" s="210"/>
      <c r="AX10" s="210"/>
      <c r="AY10" s="210"/>
      <c r="AZ10" s="210"/>
      <c r="BA10" s="210"/>
      <c r="BB10" s="211"/>
      <c r="BH10" s="6"/>
      <c r="BI10" s="4"/>
      <c r="BJ10" s="21"/>
      <c r="BK10" s="142"/>
      <c r="BL10" s="143"/>
      <c r="BM10" s="144"/>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4"/>
      <c r="DC10" s="4"/>
      <c r="DD10" s="4"/>
      <c r="DE10" s="7"/>
      <c r="DS10" s="42" t="s">
        <v>53</v>
      </c>
    </row>
    <row r="11" spans="5:123" ht="12" customHeight="1" x14ac:dyDescent="0.15">
      <c r="E11" s="233"/>
      <c r="F11" s="234"/>
      <c r="G11" s="234"/>
      <c r="H11" s="235"/>
      <c r="I11" s="242"/>
      <c r="J11" s="243"/>
      <c r="K11" s="243"/>
      <c r="L11" s="243"/>
      <c r="M11" s="243"/>
      <c r="N11" s="243"/>
      <c r="O11" s="243"/>
      <c r="P11" s="243"/>
      <c r="Q11" s="243"/>
      <c r="R11" s="243"/>
      <c r="S11" s="243"/>
      <c r="T11" s="243"/>
      <c r="U11" s="243"/>
      <c r="V11" s="243"/>
      <c r="W11" s="243"/>
      <c r="X11" s="243"/>
      <c r="Y11" s="244"/>
      <c r="Z11" s="250"/>
      <c r="AA11" s="243"/>
      <c r="AB11" s="243"/>
      <c r="AC11" s="243"/>
      <c r="AD11" s="243"/>
      <c r="AE11" s="243"/>
      <c r="AF11" s="243"/>
      <c r="AG11" s="243"/>
      <c r="AH11" s="243"/>
      <c r="AI11" s="243"/>
      <c r="AJ11" s="243"/>
      <c r="AK11" s="243"/>
      <c r="AL11" s="243"/>
      <c r="AM11" s="243"/>
      <c r="AN11" s="243"/>
      <c r="AO11" s="243"/>
      <c r="AP11" s="243"/>
      <c r="AQ11" s="243"/>
      <c r="AR11" s="251"/>
      <c r="AS11" s="51"/>
      <c r="AT11" s="209"/>
      <c r="AU11" s="210"/>
      <c r="AV11" s="210"/>
      <c r="AW11" s="210"/>
      <c r="AX11" s="210"/>
      <c r="AY11" s="210"/>
      <c r="AZ11" s="210"/>
      <c r="BA11" s="210"/>
      <c r="BB11" s="211"/>
      <c r="BH11" s="24"/>
      <c r="BI11" s="8"/>
      <c r="BJ11" s="22"/>
      <c r="BK11" s="22"/>
      <c r="BL11" s="22"/>
      <c r="BM11" s="22"/>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8"/>
      <c r="DC11" s="8"/>
      <c r="DD11" s="8"/>
      <c r="DE11" s="9"/>
      <c r="DS11" s="42" t="s">
        <v>54</v>
      </c>
    </row>
    <row r="12" spans="5:123" ht="12" customHeight="1" x14ac:dyDescent="0.15">
      <c r="E12" s="236"/>
      <c r="F12" s="237"/>
      <c r="G12" s="237"/>
      <c r="H12" s="238"/>
      <c r="I12" s="245"/>
      <c r="J12" s="246"/>
      <c r="K12" s="246"/>
      <c r="L12" s="246"/>
      <c r="M12" s="246"/>
      <c r="N12" s="246"/>
      <c r="O12" s="246"/>
      <c r="P12" s="246"/>
      <c r="Q12" s="246"/>
      <c r="R12" s="246"/>
      <c r="S12" s="246"/>
      <c r="T12" s="246"/>
      <c r="U12" s="246"/>
      <c r="V12" s="246"/>
      <c r="W12" s="246"/>
      <c r="X12" s="246"/>
      <c r="Y12" s="247"/>
      <c r="Z12" s="252"/>
      <c r="AA12" s="246"/>
      <c r="AB12" s="246"/>
      <c r="AC12" s="246"/>
      <c r="AD12" s="246"/>
      <c r="AE12" s="246"/>
      <c r="AF12" s="246"/>
      <c r="AG12" s="246"/>
      <c r="AH12" s="246"/>
      <c r="AI12" s="246"/>
      <c r="AJ12" s="246"/>
      <c r="AK12" s="246"/>
      <c r="AL12" s="246"/>
      <c r="AM12" s="246"/>
      <c r="AN12" s="246"/>
      <c r="AO12" s="246"/>
      <c r="AP12" s="246"/>
      <c r="AQ12" s="246"/>
      <c r="AR12" s="253"/>
      <c r="AS12" s="55"/>
      <c r="AT12" s="56"/>
      <c r="AU12" s="57"/>
      <c r="AV12" s="57"/>
      <c r="AW12" s="57"/>
      <c r="AX12" s="57"/>
      <c r="AY12" s="57"/>
      <c r="AZ12" s="57"/>
      <c r="BA12" s="57"/>
      <c r="BB12" s="58"/>
      <c r="BF12" s="35"/>
      <c r="BG12" s="35"/>
      <c r="BH12" s="11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S12" s="42" t="s">
        <v>55</v>
      </c>
    </row>
    <row r="13" spans="5:123" ht="12" customHeight="1" x14ac:dyDescent="0.15">
      <c r="E13" s="254" t="s">
        <v>4</v>
      </c>
      <c r="F13" s="255"/>
      <c r="G13" s="255"/>
      <c r="H13" s="256"/>
      <c r="I13" s="257" t="s">
        <v>140</v>
      </c>
      <c r="J13" s="258"/>
      <c r="K13" s="258"/>
      <c r="L13" s="258"/>
      <c r="M13" s="258"/>
      <c r="N13" s="199" t="s">
        <v>139</v>
      </c>
      <c r="O13" s="199"/>
      <c r="P13" s="199"/>
      <c r="Q13" s="255" t="s">
        <v>0</v>
      </c>
      <c r="R13" s="255"/>
      <c r="S13" s="199" t="s">
        <v>141</v>
      </c>
      <c r="T13" s="199"/>
      <c r="U13" s="199"/>
      <c r="V13" s="255" t="s">
        <v>30</v>
      </c>
      <c r="W13" s="255"/>
      <c r="X13" s="199" t="s">
        <v>141</v>
      </c>
      <c r="Y13" s="199"/>
      <c r="Z13" s="199"/>
      <c r="AA13" s="255" t="s">
        <v>5</v>
      </c>
      <c r="AB13" s="255"/>
      <c r="AC13" s="199" t="s">
        <v>6</v>
      </c>
      <c r="AD13" s="199"/>
      <c r="AE13" s="261">
        <f ca="1">IF(X13="","",DATEDIF(DJ1,DJ2,"y"))</f>
        <v>48</v>
      </c>
      <c r="AF13" s="261"/>
      <c r="AG13" s="261"/>
      <c r="AH13" s="199" t="s">
        <v>7</v>
      </c>
      <c r="AI13" s="200"/>
      <c r="AJ13" s="254" t="s">
        <v>40</v>
      </c>
      <c r="AK13" s="255"/>
      <c r="AL13" s="263"/>
      <c r="AM13" s="265" t="s">
        <v>142</v>
      </c>
      <c r="AN13" s="199"/>
      <c r="AO13" s="199"/>
      <c r="AP13" s="199"/>
      <c r="AQ13" s="199"/>
      <c r="AR13" s="200"/>
      <c r="AS13" s="51"/>
      <c r="AT13" s="59"/>
      <c r="AU13" s="60"/>
      <c r="AV13" s="60"/>
      <c r="AW13" s="60"/>
      <c r="AX13" s="60"/>
      <c r="AY13" s="60"/>
      <c r="AZ13" s="60"/>
      <c r="BA13" s="60"/>
      <c r="BB13" s="61"/>
      <c r="BF13" s="35"/>
      <c r="BG13" s="35"/>
      <c r="BH13" s="385" t="s">
        <v>36</v>
      </c>
      <c r="BI13" s="385"/>
      <c r="BJ13" s="385"/>
      <c r="BK13" s="385"/>
      <c r="BL13" s="385"/>
      <c r="BM13" s="385"/>
      <c r="BN13" s="385"/>
      <c r="BO13" s="385"/>
      <c r="BP13" s="385"/>
      <c r="BQ13" s="385"/>
      <c r="BR13" s="385"/>
      <c r="BS13" s="385"/>
      <c r="BT13" s="385"/>
      <c r="BU13" s="385"/>
      <c r="BV13" s="385"/>
      <c r="BW13" s="385"/>
      <c r="BX13" s="385"/>
      <c r="BY13" s="385"/>
      <c r="BZ13" s="385"/>
      <c r="CA13" s="385"/>
      <c r="CB13" s="385"/>
      <c r="CC13" s="112"/>
      <c r="CD13" s="112"/>
      <c r="CE13" s="123" t="s">
        <v>127</v>
      </c>
      <c r="CF13" s="113"/>
      <c r="CG13" s="113"/>
      <c r="CH13" s="113"/>
      <c r="CI13" s="113"/>
      <c r="CJ13" s="113"/>
      <c r="CK13" s="113"/>
      <c r="CL13" s="113"/>
      <c r="CM13" s="113"/>
      <c r="CN13" s="113"/>
      <c r="CO13" s="113"/>
      <c r="CP13" s="113"/>
      <c r="CQ13" s="113"/>
      <c r="CR13" s="113"/>
      <c r="CS13" s="113"/>
      <c r="CT13" s="113"/>
      <c r="CU13" s="113"/>
      <c r="CV13" s="113"/>
      <c r="CW13" s="113"/>
      <c r="CX13" s="113"/>
      <c r="CY13" s="114"/>
      <c r="CZ13" s="115"/>
      <c r="DA13" s="115"/>
      <c r="DB13" s="115"/>
      <c r="DC13" s="115"/>
      <c r="DD13" s="115"/>
      <c r="DE13" s="115"/>
      <c r="DF13" s="88"/>
      <c r="DG13" s="88"/>
      <c r="DH13" s="88"/>
      <c r="DS13" s="42" t="s">
        <v>56</v>
      </c>
    </row>
    <row r="14" spans="5:123" ht="12" customHeight="1" x14ac:dyDescent="0.15">
      <c r="E14" s="236"/>
      <c r="F14" s="237"/>
      <c r="G14" s="237"/>
      <c r="H14" s="238"/>
      <c r="I14" s="259"/>
      <c r="J14" s="260"/>
      <c r="K14" s="260"/>
      <c r="L14" s="260"/>
      <c r="M14" s="260"/>
      <c r="N14" s="202"/>
      <c r="O14" s="202"/>
      <c r="P14" s="202"/>
      <c r="Q14" s="237"/>
      <c r="R14" s="237"/>
      <c r="S14" s="202"/>
      <c r="T14" s="202"/>
      <c r="U14" s="202"/>
      <c r="V14" s="237"/>
      <c r="W14" s="237"/>
      <c r="X14" s="202"/>
      <c r="Y14" s="202"/>
      <c r="Z14" s="202"/>
      <c r="AA14" s="237"/>
      <c r="AB14" s="237"/>
      <c r="AC14" s="202"/>
      <c r="AD14" s="202"/>
      <c r="AE14" s="262"/>
      <c r="AF14" s="262"/>
      <c r="AG14" s="262"/>
      <c r="AH14" s="202"/>
      <c r="AI14" s="203"/>
      <c r="AJ14" s="236"/>
      <c r="AK14" s="237"/>
      <c r="AL14" s="264"/>
      <c r="AM14" s="266"/>
      <c r="AN14" s="202"/>
      <c r="AO14" s="202"/>
      <c r="AP14" s="202"/>
      <c r="AQ14" s="202"/>
      <c r="AR14" s="203"/>
      <c r="AT14" s="62"/>
      <c r="BF14" s="35"/>
      <c r="BG14" s="35"/>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116"/>
      <c r="CD14" s="116"/>
      <c r="CE14" s="117"/>
      <c r="CF14" s="117"/>
      <c r="CG14" s="118"/>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S14" s="42" t="s">
        <v>57</v>
      </c>
    </row>
    <row r="15" spans="5:123" ht="12.6" customHeight="1" x14ac:dyDescent="0.15">
      <c r="E15" s="267" t="s">
        <v>66</v>
      </c>
      <c r="F15" s="268"/>
      <c r="G15" s="268"/>
      <c r="H15" s="269"/>
      <c r="I15" s="270" t="s">
        <v>19</v>
      </c>
      <c r="J15" s="271"/>
      <c r="K15" s="272" t="s">
        <v>144</v>
      </c>
      <c r="L15" s="272"/>
      <c r="M15" s="272"/>
      <c r="N15" s="272"/>
      <c r="O15" s="272"/>
      <c r="P15" s="272"/>
      <c r="Q15" s="272"/>
      <c r="R15" s="272"/>
      <c r="S15" s="272"/>
      <c r="T15" s="272"/>
      <c r="U15" s="273" t="s">
        <v>20</v>
      </c>
      <c r="V15" s="273"/>
      <c r="W15" s="273"/>
      <c r="X15" s="273"/>
      <c r="Y15" s="273"/>
      <c r="Z15" s="273"/>
      <c r="AA15" s="273"/>
      <c r="AB15" s="273"/>
      <c r="AC15" s="273"/>
      <c r="AD15" s="273"/>
      <c r="AE15" s="273"/>
      <c r="AF15" s="273"/>
      <c r="AG15" s="273"/>
      <c r="AH15" s="273"/>
      <c r="AI15" s="273"/>
      <c r="AJ15" s="273"/>
      <c r="AK15" s="273"/>
      <c r="AL15" s="273"/>
      <c r="AM15" s="273"/>
      <c r="AN15" s="274"/>
      <c r="AO15" s="254" t="s">
        <v>18</v>
      </c>
      <c r="AP15" s="263"/>
      <c r="AQ15" s="296" t="s">
        <v>168</v>
      </c>
      <c r="AR15" s="297"/>
      <c r="AS15" s="298"/>
      <c r="AT15" s="302" t="s">
        <v>169</v>
      </c>
      <c r="AU15" s="296" t="s">
        <v>170</v>
      </c>
      <c r="AV15" s="297"/>
      <c r="AW15" s="298"/>
      <c r="AX15" s="302" t="s">
        <v>126</v>
      </c>
      <c r="AY15" s="296" t="s">
        <v>170</v>
      </c>
      <c r="AZ15" s="297"/>
      <c r="BA15" s="297"/>
      <c r="BB15" s="304"/>
      <c r="BF15" s="35"/>
      <c r="BG15" s="35"/>
      <c r="BH15" s="387" t="s">
        <v>64</v>
      </c>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9"/>
      <c r="CF15" s="390" t="s">
        <v>187</v>
      </c>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2"/>
      <c r="DS15" s="42" t="s">
        <v>58</v>
      </c>
    </row>
    <row r="16" spans="5:123" ht="12.6" customHeight="1" x14ac:dyDescent="0.15">
      <c r="E16" s="219" t="s">
        <v>39</v>
      </c>
      <c r="F16" s="220"/>
      <c r="G16" s="220"/>
      <c r="H16" s="221"/>
      <c r="I16" s="275" t="s">
        <v>143</v>
      </c>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7"/>
      <c r="AO16" s="236"/>
      <c r="AP16" s="264"/>
      <c r="AQ16" s="299"/>
      <c r="AR16" s="300"/>
      <c r="AS16" s="301"/>
      <c r="AT16" s="303"/>
      <c r="AU16" s="299"/>
      <c r="AV16" s="300"/>
      <c r="AW16" s="301"/>
      <c r="AX16" s="303"/>
      <c r="AY16" s="299"/>
      <c r="AZ16" s="300"/>
      <c r="BA16" s="300"/>
      <c r="BB16" s="305"/>
      <c r="BF16" s="35"/>
      <c r="BG16" s="35"/>
      <c r="BH16" s="124"/>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6"/>
      <c r="CF16" s="124"/>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6"/>
      <c r="DS16" s="42" t="s">
        <v>59</v>
      </c>
    </row>
    <row r="17" spans="1:137" ht="12" customHeight="1" x14ac:dyDescent="0.15">
      <c r="E17" s="230" t="s">
        <v>67</v>
      </c>
      <c r="F17" s="231"/>
      <c r="G17" s="231"/>
      <c r="H17" s="232"/>
      <c r="I17" s="278" t="s">
        <v>145</v>
      </c>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80"/>
      <c r="BF17" s="35"/>
      <c r="BG17" s="35"/>
      <c r="BH17" s="127"/>
      <c r="BI17" s="128"/>
      <c r="BJ17" s="393" t="s">
        <v>194</v>
      </c>
      <c r="BK17" s="394"/>
      <c r="BL17" s="395"/>
      <c r="BM17" s="421" t="s">
        <v>65</v>
      </c>
      <c r="BN17" s="393" t="s">
        <v>194</v>
      </c>
      <c r="BO17" s="394"/>
      <c r="BP17" s="395"/>
      <c r="BQ17" s="421" t="s">
        <v>65</v>
      </c>
      <c r="BR17" s="393" t="s">
        <v>194</v>
      </c>
      <c r="BS17" s="394"/>
      <c r="BT17" s="395"/>
      <c r="BU17" s="421" t="s">
        <v>65</v>
      </c>
      <c r="BV17" s="393" t="s">
        <v>194</v>
      </c>
      <c r="BW17" s="394"/>
      <c r="BX17" s="395"/>
      <c r="BY17" s="421" t="s">
        <v>65</v>
      </c>
      <c r="BZ17" s="393" t="s">
        <v>194</v>
      </c>
      <c r="CA17" s="394"/>
      <c r="CB17" s="395"/>
      <c r="CC17" s="129"/>
      <c r="CD17" s="129"/>
      <c r="CE17" s="130"/>
      <c r="CF17" s="131"/>
      <c r="CG17" s="128"/>
      <c r="CH17" s="128"/>
      <c r="CI17" s="139" t="s">
        <v>126</v>
      </c>
      <c r="CJ17" s="140"/>
      <c r="CK17" s="140"/>
      <c r="CL17" s="141"/>
      <c r="CM17" s="399" t="s">
        <v>188</v>
      </c>
      <c r="CN17" s="400"/>
      <c r="CO17" s="139" t="s">
        <v>126</v>
      </c>
      <c r="CP17" s="140"/>
      <c r="CQ17" s="140"/>
      <c r="CR17" s="141"/>
      <c r="CS17" s="128"/>
      <c r="CT17" s="128"/>
      <c r="CU17" s="132"/>
      <c r="CV17" s="132"/>
      <c r="CW17" s="132"/>
      <c r="CX17" s="132"/>
      <c r="CY17" s="132"/>
      <c r="CZ17" s="132"/>
      <c r="DA17" s="132"/>
      <c r="DB17" s="132"/>
      <c r="DC17" s="132"/>
      <c r="DD17" s="129"/>
      <c r="DE17" s="133"/>
      <c r="DS17" s="42" t="s">
        <v>60</v>
      </c>
    </row>
    <row r="18" spans="1:137" ht="12" customHeight="1" x14ac:dyDescent="0.15">
      <c r="E18" s="233"/>
      <c r="F18" s="234"/>
      <c r="G18" s="234"/>
      <c r="H18" s="235"/>
      <c r="I18" s="281"/>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3"/>
      <c r="BF18" s="35"/>
      <c r="BG18" s="35"/>
      <c r="BH18" s="127"/>
      <c r="BI18" s="129"/>
      <c r="BJ18" s="396"/>
      <c r="BK18" s="397"/>
      <c r="BL18" s="398"/>
      <c r="BM18" s="421"/>
      <c r="BN18" s="396"/>
      <c r="BO18" s="397"/>
      <c r="BP18" s="398"/>
      <c r="BQ18" s="421"/>
      <c r="BR18" s="396"/>
      <c r="BS18" s="397"/>
      <c r="BT18" s="398"/>
      <c r="BU18" s="421"/>
      <c r="BV18" s="396"/>
      <c r="BW18" s="397"/>
      <c r="BX18" s="398"/>
      <c r="BY18" s="421"/>
      <c r="BZ18" s="396"/>
      <c r="CA18" s="397"/>
      <c r="CB18" s="398"/>
      <c r="CC18" s="129"/>
      <c r="CD18" s="129"/>
      <c r="CE18" s="130"/>
      <c r="CF18" s="131"/>
      <c r="CG18" s="128"/>
      <c r="CH18" s="128"/>
      <c r="CI18" s="142"/>
      <c r="CJ18" s="143"/>
      <c r="CK18" s="143"/>
      <c r="CL18" s="144"/>
      <c r="CM18" s="399"/>
      <c r="CN18" s="400"/>
      <c r="CO18" s="142"/>
      <c r="CP18" s="143"/>
      <c r="CQ18" s="143"/>
      <c r="CR18" s="144"/>
      <c r="CS18" s="132"/>
      <c r="CT18" s="132"/>
      <c r="CU18" s="128"/>
      <c r="CV18" s="132"/>
      <c r="CW18" s="132" t="s">
        <v>189</v>
      </c>
      <c r="CX18" s="132"/>
      <c r="CY18" s="132"/>
      <c r="CZ18" s="132"/>
      <c r="DA18" s="132"/>
      <c r="DB18" s="132"/>
      <c r="DC18" s="132"/>
      <c r="DD18" s="129"/>
      <c r="DE18" s="133"/>
      <c r="DS18" s="42" t="s">
        <v>61</v>
      </c>
    </row>
    <row r="19" spans="1:137" ht="12" customHeight="1" x14ac:dyDescent="0.15">
      <c r="E19" s="233"/>
      <c r="F19" s="234"/>
      <c r="G19" s="234"/>
      <c r="H19" s="235"/>
      <c r="I19" s="284" t="s">
        <v>115</v>
      </c>
      <c r="J19" s="285"/>
      <c r="K19" s="285"/>
      <c r="L19" s="285"/>
      <c r="M19" s="286"/>
      <c r="N19" s="290" t="s">
        <v>146</v>
      </c>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2"/>
      <c r="BF19" s="35"/>
      <c r="BG19" s="35"/>
      <c r="BH19" s="134"/>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6"/>
      <c r="CF19" s="134"/>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6"/>
      <c r="DS19" s="42" t="s">
        <v>62</v>
      </c>
    </row>
    <row r="20" spans="1:137" ht="12" customHeight="1" x14ac:dyDescent="0.15">
      <c r="E20" s="236"/>
      <c r="F20" s="237"/>
      <c r="G20" s="237"/>
      <c r="H20" s="238"/>
      <c r="I20" s="287"/>
      <c r="J20" s="288"/>
      <c r="K20" s="288"/>
      <c r="L20" s="288"/>
      <c r="M20" s="289"/>
      <c r="N20" s="293"/>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5"/>
      <c r="BF20" s="35"/>
      <c r="BG20" s="35"/>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89"/>
      <c r="DG20" s="89"/>
      <c r="DH20" s="89"/>
      <c r="DS20" s="42" t="s">
        <v>63</v>
      </c>
    </row>
    <row r="21" spans="1:137" ht="12" customHeight="1" x14ac:dyDescent="0.2">
      <c r="E21" s="254" t="s">
        <v>8</v>
      </c>
      <c r="F21" s="255"/>
      <c r="G21" s="255"/>
      <c r="H21" s="256"/>
      <c r="I21" s="312" t="s">
        <v>171</v>
      </c>
      <c r="J21" s="297"/>
      <c r="K21" s="297"/>
      <c r="L21" s="297"/>
      <c r="M21" s="302" t="s">
        <v>169</v>
      </c>
      <c r="N21" s="297" t="s">
        <v>172</v>
      </c>
      <c r="O21" s="297"/>
      <c r="P21" s="297"/>
      <c r="Q21" s="297"/>
      <c r="R21" s="297"/>
      <c r="S21" s="297"/>
      <c r="T21" s="302" t="s">
        <v>126</v>
      </c>
      <c r="U21" s="297" t="s">
        <v>173</v>
      </c>
      <c r="V21" s="297"/>
      <c r="W21" s="297"/>
      <c r="X21" s="297"/>
      <c r="Y21" s="297"/>
      <c r="Z21" s="304"/>
      <c r="AA21" s="254" t="s">
        <v>21</v>
      </c>
      <c r="AB21" s="255"/>
      <c r="AC21" s="255"/>
      <c r="AD21" s="255"/>
      <c r="AE21" s="256"/>
      <c r="AF21" s="319" t="s">
        <v>193</v>
      </c>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1"/>
      <c r="BF21" s="35"/>
      <c r="BG21" s="35"/>
      <c r="BH21" s="401" t="s">
        <v>130</v>
      </c>
      <c r="BI21" s="401"/>
      <c r="BJ21" s="401"/>
      <c r="BK21" s="401"/>
      <c r="BL21" s="401"/>
      <c r="BM21" s="401"/>
      <c r="BN21" s="401"/>
      <c r="BO21" s="401"/>
      <c r="BP21" s="401"/>
      <c r="BQ21" s="120"/>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41"/>
      <c r="DG21" s="41"/>
      <c r="DH21" s="41"/>
    </row>
    <row r="22" spans="1:137" ht="12" customHeight="1" x14ac:dyDescent="0.2">
      <c r="E22" s="236"/>
      <c r="F22" s="237"/>
      <c r="G22" s="237"/>
      <c r="H22" s="238"/>
      <c r="I22" s="313"/>
      <c r="J22" s="300"/>
      <c r="K22" s="300"/>
      <c r="L22" s="300"/>
      <c r="M22" s="303"/>
      <c r="N22" s="300"/>
      <c r="O22" s="300"/>
      <c r="P22" s="300"/>
      <c r="Q22" s="300"/>
      <c r="R22" s="300"/>
      <c r="S22" s="300"/>
      <c r="T22" s="303"/>
      <c r="U22" s="300"/>
      <c r="V22" s="300"/>
      <c r="W22" s="300"/>
      <c r="X22" s="300"/>
      <c r="Y22" s="300"/>
      <c r="Z22" s="305"/>
      <c r="AA22" s="236"/>
      <c r="AB22" s="237"/>
      <c r="AC22" s="237"/>
      <c r="AD22" s="237"/>
      <c r="AE22" s="238"/>
      <c r="AF22" s="322"/>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4"/>
      <c r="BF22" s="35"/>
      <c r="BG22" s="35"/>
      <c r="BH22" s="402"/>
      <c r="BI22" s="402"/>
      <c r="BJ22" s="402"/>
      <c r="BK22" s="402"/>
      <c r="BL22" s="402"/>
      <c r="BM22" s="402"/>
      <c r="BN22" s="402"/>
      <c r="BO22" s="402"/>
      <c r="BP22" s="402"/>
      <c r="BQ22" s="120"/>
      <c r="BR22" s="107" t="s">
        <v>175</v>
      </c>
      <c r="BS22" s="108" t="s">
        <v>176</v>
      </c>
      <c r="BT22" s="109"/>
      <c r="BU22" s="107"/>
      <c r="BV22" s="107"/>
      <c r="BW22" s="110"/>
      <c r="BX22" s="110"/>
      <c r="BY22" s="110"/>
      <c r="BZ22" s="110"/>
      <c r="CA22" s="110"/>
      <c r="CB22" s="110"/>
      <c r="CC22"/>
      <c r="CD22"/>
      <c r="CE22"/>
      <c r="CF22"/>
      <c r="CG22"/>
      <c r="CH22"/>
      <c r="CI22"/>
      <c r="CJ22"/>
      <c r="CK22"/>
      <c r="CL22"/>
      <c r="CM22"/>
      <c r="CN22"/>
      <c r="CO22"/>
      <c r="CP22"/>
      <c r="CQ22" s="121"/>
      <c r="CR22" s="121"/>
      <c r="CS22" s="121"/>
      <c r="CT22" s="121"/>
      <c r="CU22" s="121"/>
      <c r="CV22" s="121"/>
      <c r="CW22" s="121"/>
      <c r="CX22" s="121"/>
      <c r="CY22" s="121"/>
      <c r="CZ22" s="121"/>
      <c r="DA22" s="121"/>
      <c r="DB22" s="121"/>
      <c r="DC22" s="121"/>
      <c r="DD22" s="121"/>
      <c r="DE22" s="121"/>
      <c r="DT22" s="40"/>
      <c r="DU22" s="40"/>
      <c r="DV22" s="40"/>
      <c r="DW22" s="40"/>
      <c r="DX22" s="40"/>
      <c r="DY22" s="40"/>
      <c r="DZ22" s="40"/>
    </row>
    <row r="23" spans="1:137" ht="12" customHeight="1" x14ac:dyDescent="0.15">
      <c r="AO23" s="325"/>
      <c r="AP23" s="325"/>
      <c r="AQ23" s="307"/>
      <c r="AR23" s="307"/>
      <c r="AS23" s="307"/>
      <c r="AT23" s="307"/>
      <c r="AU23" s="307"/>
      <c r="AV23" s="307"/>
      <c r="AW23" s="307"/>
      <c r="AX23" s="307"/>
      <c r="AY23" s="307"/>
      <c r="AZ23" s="307"/>
      <c r="BA23" s="307"/>
      <c r="BB23" s="307"/>
      <c r="BF23" s="35"/>
      <c r="BG23" s="35"/>
      <c r="BH23" s="403" t="s">
        <v>177</v>
      </c>
      <c r="BI23" s="404"/>
      <c r="BJ23" s="315" t="s">
        <v>0</v>
      </c>
      <c r="BK23" s="315"/>
      <c r="BL23" s="315" t="s">
        <v>1</v>
      </c>
      <c r="BM23" s="315"/>
      <c r="BN23" s="315" t="s">
        <v>190</v>
      </c>
      <c r="BO23" s="315"/>
      <c r="BP23" s="315"/>
      <c r="BQ23" s="315"/>
      <c r="BR23" s="315"/>
      <c r="BS23" s="315"/>
      <c r="BT23" s="315"/>
      <c r="BU23" s="315"/>
      <c r="BV23" s="315"/>
      <c r="BW23" s="315"/>
      <c r="BX23" s="315"/>
      <c r="BY23" s="315"/>
      <c r="BZ23" s="315"/>
      <c r="CA23" s="315"/>
      <c r="CB23" s="315"/>
      <c r="CC23" s="315"/>
      <c r="CD23" s="315"/>
      <c r="CE23" s="315"/>
      <c r="CF23" s="315"/>
      <c r="CG23" s="315"/>
      <c r="CH23" s="315"/>
      <c r="CI23" s="315"/>
      <c r="CJ23" s="315"/>
      <c r="CK23" s="315"/>
      <c r="CL23" s="315"/>
      <c r="CM23" s="315"/>
      <c r="CN23" s="315"/>
      <c r="CO23" s="315"/>
      <c r="CP23" s="315"/>
      <c r="CQ23" s="315"/>
      <c r="CR23" s="315"/>
      <c r="CS23" s="315"/>
      <c r="CT23" s="315"/>
      <c r="CU23" s="315"/>
      <c r="CV23" s="315"/>
      <c r="CW23" s="315"/>
      <c r="CX23" s="315"/>
      <c r="CY23" s="315"/>
      <c r="CZ23" s="315"/>
      <c r="DA23" s="315"/>
      <c r="DB23" s="315"/>
      <c r="DC23" s="315"/>
      <c r="DD23" s="315"/>
      <c r="DE23" s="316"/>
      <c r="DS23" s="40" t="s">
        <v>116</v>
      </c>
      <c r="DT23" s="40"/>
      <c r="DU23" s="40"/>
      <c r="DV23" s="40"/>
      <c r="DW23" s="40"/>
      <c r="DX23" s="40"/>
      <c r="DY23" s="40"/>
      <c r="DZ23" s="40"/>
    </row>
    <row r="24" spans="1:137" ht="12" customHeight="1" x14ac:dyDescent="0.15">
      <c r="A24" s="38"/>
      <c r="B24" s="63"/>
      <c r="C24" s="63"/>
      <c r="D24" s="63"/>
      <c r="E24" s="95" t="s">
        <v>129</v>
      </c>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3"/>
      <c r="AR24" s="63"/>
      <c r="AS24" s="63"/>
      <c r="AT24" s="63"/>
      <c r="AU24" s="63"/>
      <c r="AV24" s="63"/>
      <c r="AW24" s="63"/>
      <c r="AX24" s="63"/>
      <c r="AY24" s="63"/>
      <c r="AZ24" s="63"/>
      <c r="BA24" s="63"/>
      <c r="BB24" s="63"/>
      <c r="BC24" s="65"/>
      <c r="BD24" s="65"/>
      <c r="BE24" s="65"/>
      <c r="BF24" s="35"/>
      <c r="BG24" s="35"/>
      <c r="BH24" s="351" t="s">
        <v>178</v>
      </c>
      <c r="BI24" s="333"/>
      <c r="BJ24" s="405" t="s">
        <v>182</v>
      </c>
      <c r="BK24" s="406"/>
      <c r="BL24" s="405" t="s">
        <v>180</v>
      </c>
      <c r="BM24" s="406"/>
      <c r="BN24" s="408" t="s">
        <v>162</v>
      </c>
      <c r="BO24" s="409"/>
      <c r="BP24" s="409"/>
      <c r="BQ24" s="409"/>
      <c r="BR24" s="409"/>
      <c r="BS24" s="409"/>
      <c r="BT24" s="409"/>
      <c r="BU24" s="409"/>
      <c r="BV24" s="409"/>
      <c r="BW24" s="409"/>
      <c r="BX24" s="409"/>
      <c r="BY24" s="409"/>
      <c r="BZ24" s="409"/>
      <c r="CA24" s="409"/>
      <c r="CB24" s="409"/>
      <c r="CC24" s="409"/>
      <c r="CD24" s="409"/>
      <c r="CE24" s="409"/>
      <c r="CF24" s="409"/>
      <c r="CG24" s="409"/>
      <c r="CH24" s="409"/>
      <c r="CI24" s="409"/>
      <c r="CJ24" s="409"/>
      <c r="CK24" s="409"/>
      <c r="CL24" s="409"/>
      <c r="CM24" s="409"/>
      <c r="CN24" s="409"/>
      <c r="CO24" s="409"/>
      <c r="CP24" s="409"/>
      <c r="CQ24" s="409"/>
      <c r="CR24" s="409"/>
      <c r="CS24" s="409"/>
      <c r="CT24" s="409"/>
      <c r="CU24" s="409"/>
      <c r="CV24" s="409"/>
      <c r="CW24" s="409"/>
      <c r="CX24" s="409"/>
      <c r="CY24" s="409"/>
      <c r="CZ24" s="409"/>
      <c r="DA24" s="409"/>
      <c r="DB24" s="409"/>
      <c r="DC24" s="409"/>
      <c r="DD24" s="409"/>
      <c r="DE24" s="410"/>
      <c r="DJ24" s="67" t="str">
        <f>IF(OR(I25="該当の場合選択",I25=""),"",I25)</f>
        <v/>
      </c>
      <c r="DM24" s="71"/>
      <c r="DN24" s="71"/>
      <c r="DO24" s="38"/>
      <c r="DP24" s="38"/>
      <c r="DQ24" s="38"/>
      <c r="DR24" s="38"/>
      <c r="DS24" s="71" t="s">
        <v>110</v>
      </c>
      <c r="DT24" s="71"/>
      <c r="DU24" s="71"/>
      <c r="DV24" s="71"/>
      <c r="DW24" s="71"/>
      <c r="DX24" s="71"/>
      <c r="DY24" s="71"/>
      <c r="DZ24" s="71"/>
      <c r="EA24" s="38"/>
      <c r="EB24" s="38"/>
      <c r="EC24" s="38"/>
      <c r="ED24" s="38"/>
      <c r="EE24" s="38"/>
      <c r="EF24" s="38"/>
      <c r="EG24" s="38"/>
    </row>
    <row r="25" spans="1:137" ht="12" customHeight="1" x14ac:dyDescent="0.15">
      <c r="E25" s="254" t="s">
        <v>68</v>
      </c>
      <c r="F25" s="255"/>
      <c r="G25" s="255"/>
      <c r="H25" s="256"/>
      <c r="I25" s="306" t="s">
        <v>116</v>
      </c>
      <c r="J25" s="307"/>
      <c r="K25" s="307"/>
      <c r="L25" s="307"/>
      <c r="M25" s="307"/>
      <c r="N25" s="307"/>
      <c r="O25" s="307"/>
      <c r="P25" s="307"/>
      <c r="Q25" s="307"/>
      <c r="R25" s="307"/>
      <c r="S25" s="307"/>
      <c r="T25" s="307"/>
      <c r="U25" s="307"/>
      <c r="V25" s="308"/>
      <c r="W25" s="326" t="s">
        <v>69</v>
      </c>
      <c r="X25" s="327"/>
      <c r="Y25" s="327"/>
      <c r="Z25" s="327"/>
      <c r="AA25" s="328"/>
      <c r="AB25" s="306" t="s">
        <v>116</v>
      </c>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8"/>
      <c r="BF25" s="35"/>
      <c r="BG25" s="35"/>
      <c r="BH25" s="351"/>
      <c r="BI25" s="333"/>
      <c r="BJ25" s="337"/>
      <c r="BK25" s="407"/>
      <c r="BL25" s="337"/>
      <c r="BM25" s="407"/>
      <c r="BN25" s="343"/>
      <c r="BO25" s="344"/>
      <c r="BP25" s="344"/>
      <c r="BQ25" s="344"/>
      <c r="BR25" s="344"/>
      <c r="BS25" s="344"/>
      <c r="BT25" s="344"/>
      <c r="BU25" s="344"/>
      <c r="BV25" s="344"/>
      <c r="BW25" s="344"/>
      <c r="BX25" s="344"/>
      <c r="BY25" s="344"/>
      <c r="BZ25" s="344"/>
      <c r="CA25" s="344"/>
      <c r="CB25" s="344"/>
      <c r="CC25" s="344"/>
      <c r="CD25" s="344"/>
      <c r="CE25" s="344"/>
      <c r="CF25" s="344"/>
      <c r="CG25" s="344"/>
      <c r="CH25" s="344"/>
      <c r="CI25" s="344"/>
      <c r="CJ25" s="344"/>
      <c r="CK25" s="344"/>
      <c r="CL25" s="344"/>
      <c r="CM25" s="344"/>
      <c r="CN25" s="344"/>
      <c r="CO25" s="344"/>
      <c r="CP25" s="344"/>
      <c r="CQ25" s="344"/>
      <c r="CR25" s="344"/>
      <c r="CS25" s="344"/>
      <c r="CT25" s="344"/>
      <c r="CU25" s="344"/>
      <c r="CV25" s="344"/>
      <c r="CW25" s="344"/>
      <c r="CX25" s="344"/>
      <c r="CY25" s="344"/>
      <c r="CZ25" s="344"/>
      <c r="DA25" s="344"/>
      <c r="DB25" s="344"/>
      <c r="DC25" s="344"/>
      <c r="DD25" s="344"/>
      <c r="DE25" s="377"/>
      <c r="DJ25" s="67" t="str">
        <f>IF(OR(AB25="該当の場合選択",AB25="",),"",AB25)</f>
        <v/>
      </c>
      <c r="DS25" s="40" t="s">
        <v>111</v>
      </c>
      <c r="DT25" s="40"/>
      <c r="DU25" s="40"/>
      <c r="DV25" s="40"/>
      <c r="DW25" s="40"/>
      <c r="DX25" s="40"/>
      <c r="DY25" s="40"/>
      <c r="DZ25" s="40"/>
    </row>
    <row r="26" spans="1:137" ht="12" customHeight="1" x14ac:dyDescent="0.15">
      <c r="E26" s="236"/>
      <c r="F26" s="237"/>
      <c r="G26" s="237"/>
      <c r="H26" s="238"/>
      <c r="I26" s="309"/>
      <c r="J26" s="310"/>
      <c r="K26" s="310"/>
      <c r="L26" s="310"/>
      <c r="M26" s="310"/>
      <c r="N26" s="310"/>
      <c r="O26" s="310"/>
      <c r="P26" s="310"/>
      <c r="Q26" s="310"/>
      <c r="R26" s="310"/>
      <c r="S26" s="310"/>
      <c r="T26" s="310"/>
      <c r="U26" s="310"/>
      <c r="V26" s="311"/>
      <c r="W26" s="329"/>
      <c r="X26" s="330"/>
      <c r="Y26" s="330"/>
      <c r="Z26" s="330"/>
      <c r="AA26" s="331"/>
      <c r="AB26" s="309"/>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1"/>
      <c r="BF26" s="35"/>
      <c r="BG26" s="35"/>
      <c r="BH26" s="351" t="s">
        <v>178</v>
      </c>
      <c r="BI26" s="333"/>
      <c r="BJ26" s="333" t="s">
        <v>182</v>
      </c>
      <c r="BK26" s="333"/>
      <c r="BL26" s="333" t="s">
        <v>183</v>
      </c>
      <c r="BM26" s="333"/>
      <c r="BN26" s="340" t="s">
        <v>163</v>
      </c>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76"/>
      <c r="DS26" s="40" t="s">
        <v>112</v>
      </c>
      <c r="DT26" s="40"/>
      <c r="DU26" s="40"/>
      <c r="DV26" s="40"/>
      <c r="DW26" s="40"/>
      <c r="DX26" s="40"/>
      <c r="DY26" s="40"/>
      <c r="DZ26" s="40"/>
    </row>
    <row r="27" spans="1:137" ht="12" customHeight="1" x14ac:dyDescent="0.15">
      <c r="E27" s="317" t="s">
        <v>17</v>
      </c>
      <c r="F27" s="317"/>
      <c r="G27" s="317"/>
      <c r="H27" s="317"/>
      <c r="I27" s="317"/>
      <c r="J27" s="317"/>
      <c r="K27" s="317"/>
      <c r="L27" s="317"/>
      <c r="M27" s="317"/>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c r="BD27"/>
      <c r="BE27"/>
      <c r="BF27" s="35"/>
      <c r="BG27" s="35"/>
      <c r="BH27" s="351"/>
      <c r="BI27" s="333"/>
      <c r="BJ27" s="333"/>
      <c r="BK27" s="333"/>
      <c r="BL27" s="333"/>
      <c r="BM27" s="333"/>
      <c r="BN27" s="343"/>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CZ27" s="344"/>
      <c r="DA27" s="344"/>
      <c r="DB27" s="344"/>
      <c r="DC27" s="344"/>
      <c r="DD27" s="344"/>
      <c r="DE27" s="377"/>
      <c r="DJ27" s="72"/>
      <c r="DK27" s="73"/>
      <c r="DL27" s="74"/>
      <c r="DM27"/>
      <c r="DN27" s="75"/>
      <c r="DO27"/>
      <c r="DP27"/>
      <c r="DQ27"/>
      <c r="DS27" s="40" t="s">
        <v>118</v>
      </c>
      <c r="DT27" s="40"/>
      <c r="DU27" s="40"/>
      <c r="DV27" s="40"/>
      <c r="DW27" s="40"/>
      <c r="DX27" s="40"/>
      <c r="DY27" s="40"/>
    </row>
    <row r="28" spans="1:137" ht="13.5" customHeight="1" x14ac:dyDescent="0.2">
      <c r="D28" s="94"/>
      <c r="E28" s="318"/>
      <c r="F28" s="318"/>
      <c r="G28" s="318"/>
      <c r="H28" s="318"/>
      <c r="I28" s="318"/>
      <c r="J28" s="318"/>
      <c r="K28" s="318"/>
      <c r="L28" s="318"/>
      <c r="M28" s="318"/>
      <c r="N28" s="106"/>
      <c r="O28" s="75" t="s">
        <v>174</v>
      </c>
      <c r="P28" s="107" t="s">
        <v>175</v>
      </c>
      <c r="Q28" s="108" t="s">
        <v>176</v>
      </c>
      <c r="R28" s="109"/>
      <c r="S28" s="107"/>
      <c r="T28" s="107"/>
      <c r="U28" s="110"/>
      <c r="V28" s="110"/>
      <c r="W28" s="110"/>
      <c r="X28" s="110"/>
      <c r="Y28" s="110"/>
      <c r="Z28" s="110"/>
      <c r="AA28"/>
      <c r="AB28"/>
      <c r="AC28"/>
      <c r="AD28"/>
      <c r="AE28"/>
      <c r="AF28"/>
      <c r="AG28"/>
      <c r="AH28"/>
      <c r="AI28"/>
      <c r="AJ28"/>
      <c r="AK28"/>
      <c r="AL28"/>
      <c r="AM28" s="106"/>
      <c r="AN28" s="106"/>
      <c r="AO28" s="106"/>
      <c r="AP28" s="106"/>
      <c r="AQ28" s="106"/>
      <c r="AR28" s="106"/>
      <c r="AS28" s="106"/>
      <c r="AT28" s="106"/>
      <c r="AU28" s="106"/>
      <c r="AV28" s="106"/>
      <c r="AW28" s="106"/>
      <c r="AX28" s="106"/>
      <c r="AY28" s="106"/>
      <c r="AZ28" s="106"/>
      <c r="BA28" s="106"/>
      <c r="BB28" s="106"/>
      <c r="BC28"/>
      <c r="BD28"/>
      <c r="BE28"/>
      <c r="BF28" s="35"/>
      <c r="BG28" s="35"/>
      <c r="BH28" s="422" t="s">
        <v>178</v>
      </c>
      <c r="BI28" s="423"/>
      <c r="BJ28" s="334" t="s">
        <v>191</v>
      </c>
      <c r="BK28" s="423"/>
      <c r="BL28" s="334" t="s">
        <v>183</v>
      </c>
      <c r="BM28" s="423"/>
      <c r="BN28" s="340" t="s">
        <v>164</v>
      </c>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76"/>
      <c r="DJ28" s="72" t="str">
        <f>DJ30&amp;DJ32&amp;DJ34&amp;DJ36&amp;DJ38&amp;DJ40&amp;DJ42&amp;DJ44&amp;DJ46&amp;DJ48&amp;DJ50&amp;DJ52&amp;DJ54&amp;DJ56&amp;DJ58&amp;DJ60&amp;DJ62&amp;DJ64&amp;DJ66&amp;DJ68&amp;DJ70</f>
        <v>R.4_特許庁　審査業務部　〇〇課　入庁　臨時事務補助職員（フルタイム）R.12_特許庁　審査業務部　〇〇課　退庁　臨時事務補助職員（フルタイム）（任期満了）</v>
      </c>
      <c r="DK28" s="73" t="s">
        <v>131</v>
      </c>
      <c r="DL28" s="73" t="s">
        <v>132</v>
      </c>
      <c r="DM28" s="73" t="s">
        <v>133</v>
      </c>
      <c r="DN28" s="75"/>
      <c r="DO28"/>
      <c r="DP28"/>
      <c r="DQ28"/>
      <c r="DS28" s="40" t="s">
        <v>70</v>
      </c>
      <c r="DT28" s="40"/>
      <c r="DU28" s="40"/>
      <c r="DV28" s="40"/>
      <c r="DW28" s="40"/>
      <c r="DX28" s="40"/>
      <c r="DY28" s="40"/>
    </row>
    <row r="29" spans="1:137" ht="12.75" customHeight="1" x14ac:dyDescent="0.15">
      <c r="D29" s="31"/>
      <c r="E29" s="346" t="s">
        <v>177</v>
      </c>
      <c r="F29" s="347"/>
      <c r="G29" s="348" t="s">
        <v>0</v>
      </c>
      <c r="H29" s="349"/>
      <c r="I29" s="314" t="s">
        <v>1</v>
      </c>
      <c r="J29" s="314"/>
      <c r="K29" s="315" t="s">
        <v>27</v>
      </c>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6"/>
      <c r="BC29"/>
      <c r="BD29"/>
      <c r="BE29"/>
      <c r="BF29" s="35"/>
      <c r="BG29" s="35"/>
      <c r="BH29" s="424"/>
      <c r="BI29" s="407"/>
      <c r="BJ29" s="337"/>
      <c r="BK29" s="407"/>
      <c r="BL29" s="337"/>
      <c r="BM29" s="407"/>
      <c r="BN29" s="343"/>
      <c r="BO29" s="344"/>
      <c r="BP29" s="344"/>
      <c r="BQ29" s="344"/>
      <c r="BR29" s="344"/>
      <c r="BS29" s="344"/>
      <c r="BT29" s="344"/>
      <c r="BU29" s="344"/>
      <c r="BV29" s="344"/>
      <c r="BW29" s="344"/>
      <c r="BX29" s="344"/>
      <c r="BY29" s="344"/>
      <c r="BZ29" s="344"/>
      <c r="CA29" s="344"/>
      <c r="CB29" s="344"/>
      <c r="CC29" s="344"/>
      <c r="CD29" s="344"/>
      <c r="CE29" s="344"/>
      <c r="CF29" s="344"/>
      <c r="CG29" s="344"/>
      <c r="CH29" s="344"/>
      <c r="CI29" s="344"/>
      <c r="CJ29" s="344"/>
      <c r="CK29" s="344"/>
      <c r="CL29" s="344"/>
      <c r="CM29" s="344"/>
      <c r="CN29" s="344"/>
      <c r="CO29" s="344"/>
      <c r="CP29" s="344"/>
      <c r="CQ29" s="344"/>
      <c r="CR29" s="344"/>
      <c r="CS29" s="344"/>
      <c r="CT29" s="344"/>
      <c r="CU29" s="344"/>
      <c r="CV29" s="344"/>
      <c r="CW29" s="344"/>
      <c r="CX29" s="344"/>
      <c r="CY29" s="344"/>
      <c r="CZ29" s="344"/>
      <c r="DA29" s="344"/>
      <c r="DB29" s="344"/>
      <c r="DC29" s="344"/>
      <c r="DD29" s="344"/>
      <c r="DE29" s="377"/>
      <c r="DJ29" s="72"/>
      <c r="DK29" s="96" t="str">
        <f>DK30&amp;DK31&amp;DK32&amp;DK33&amp;DK34&amp;DK35&amp;DK36&amp;DK37&amp;DK38&amp;DK39&amp;DK40&amp;DK41&amp;DK42&amp;DK43&amp;DK44&amp;DK45&amp;DK46&amp;DK47&amp;DK48&amp;DK49&amp;DK50</f>
        <v>R.4_特許庁　審査業務部　〇〇課　入庁　臨時事務補助職員（フルタイム）R.12_特許庁　審査業務部　〇〇課　退庁　臨時事務補助職員（フルタイム）（任期満了）</v>
      </c>
      <c r="DL29" s="96" t="str">
        <f>DL30&amp;DL31&amp;DL32&amp;DL33&amp;DL34&amp;DL35&amp;DL36&amp;DL37&amp;DL38&amp;DL39&amp;DL40&amp;DL41&amp;DL42&amp;DL43&amp;DL44&amp;DL45&amp;DL46&amp;DL47&amp;DL48&amp;DL49&amp;DL50</f>
        <v/>
      </c>
      <c r="DM29" s="96" t="str">
        <f>DM30&amp;DM31&amp;DM32&amp;DM33&amp;DM34&amp;DM35&amp;DM36&amp;DM37&amp;DM38&amp;DM39&amp;DM40&amp;DM41&amp;DM42&amp;DM43&amp;DM44&amp;DM45&amp;DM46&amp;DM47&amp;DM48&amp;DM49&amp;DM50</f>
        <v/>
      </c>
      <c r="DN29" s="75"/>
      <c r="DO29"/>
      <c r="DP29"/>
      <c r="DQ29"/>
      <c r="DS29" s="40" t="s">
        <v>119</v>
      </c>
      <c r="DT29" s="40"/>
      <c r="DU29" s="40"/>
      <c r="DV29" s="40"/>
      <c r="DW29" s="40"/>
      <c r="DX29" s="40"/>
      <c r="DY29" s="40"/>
    </row>
    <row r="30" spans="1:137" ht="12" customHeight="1" x14ac:dyDescent="0.15">
      <c r="D30" s="31"/>
      <c r="E30" s="350"/>
      <c r="F30" s="332"/>
      <c r="G30" s="332"/>
      <c r="H30" s="332"/>
      <c r="I30" s="332"/>
      <c r="J30" s="332"/>
      <c r="K30" s="334" t="s">
        <v>147</v>
      </c>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6"/>
      <c r="BC30"/>
      <c r="BD30"/>
      <c r="BE30"/>
      <c r="BF30" s="35"/>
      <c r="BG30" s="35"/>
      <c r="BH30" s="422" t="s">
        <v>178</v>
      </c>
      <c r="BI30" s="423"/>
      <c r="BJ30" s="334" t="s">
        <v>191</v>
      </c>
      <c r="BK30" s="423"/>
      <c r="BL30" s="334" t="s">
        <v>183</v>
      </c>
      <c r="BM30" s="423"/>
      <c r="BN30" s="340" t="s">
        <v>165</v>
      </c>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76"/>
      <c r="DJ30" s="159" t="str">
        <f>IF(OR(COUNTIFS(K30,"*特許庁*")&gt;=1,COUNTIFS(K30,"*経済産業*")&gt;=1,COUNTIFS(K30,"*工業所有*")&gt;=1), ASC(E30)&amp;"."&amp;ASC(I30)&amp;"_"&amp;K30,"")</f>
        <v/>
      </c>
      <c r="DK30" s="73" t="str" cm="1">
        <f t="array" ref="DK30:DK31">_xlfn._xlws.FILTER(DJ30:DJ71, ISNUMBER(SEARCH("*特許庁*", DJ30:DJ71)),"")</f>
        <v>R.4_特許庁　審査業務部　〇〇課　入庁　臨時事務補助職員（フルタイム）</v>
      </c>
      <c r="DL30" s="73" t="str" cm="1">
        <f t="array" ref="DL30">_xlfn._xlws.FILTER(DJ30:DJ71, ISNUMBER(SEARCH("*経済産業省*", DJ30:DJ71)),"")</f>
        <v/>
      </c>
      <c r="DM30" s="75" t="str" cm="1">
        <f t="array" ref="DM30">_xlfn._xlws.FILTER(DJ30:DJ71, ISNUMBER(SEARCH("*工業所有*", DJ30:DJ71)),"")</f>
        <v/>
      </c>
      <c r="DN30" s="75"/>
      <c r="DO30"/>
      <c r="DP30"/>
      <c r="DQ30"/>
      <c r="DS30" s="40" t="s">
        <v>71</v>
      </c>
      <c r="DT30" s="40"/>
      <c r="DU30" s="40"/>
      <c r="DV30" s="40"/>
      <c r="DW30" s="40"/>
      <c r="DX30" s="40"/>
      <c r="DY30" s="40"/>
    </row>
    <row r="31" spans="1:137" ht="12" customHeight="1" x14ac:dyDescent="0.15">
      <c r="D31" s="31"/>
      <c r="E31" s="351"/>
      <c r="F31" s="333"/>
      <c r="G31" s="333"/>
      <c r="H31" s="333"/>
      <c r="I31" s="333"/>
      <c r="J31" s="333"/>
      <c r="K31" s="337"/>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9"/>
      <c r="BC31"/>
      <c r="BD31"/>
      <c r="BE31"/>
      <c r="BF31" s="35"/>
      <c r="BG31" s="35"/>
      <c r="BH31" s="424"/>
      <c r="BI31" s="407"/>
      <c r="BJ31" s="337"/>
      <c r="BK31" s="407"/>
      <c r="BL31" s="337"/>
      <c r="BM31" s="407"/>
      <c r="BN31" s="343"/>
      <c r="BO31" s="344"/>
      <c r="BP31" s="344"/>
      <c r="BQ31" s="344"/>
      <c r="BR31" s="344"/>
      <c r="BS31" s="344"/>
      <c r="BT31" s="344"/>
      <c r="BU31" s="344"/>
      <c r="BV31" s="344"/>
      <c r="BW31" s="344"/>
      <c r="BX31" s="344"/>
      <c r="BY31" s="344"/>
      <c r="BZ31" s="344"/>
      <c r="CA31" s="344"/>
      <c r="CB31" s="344"/>
      <c r="CC31" s="344"/>
      <c r="CD31" s="344"/>
      <c r="CE31" s="344"/>
      <c r="CF31" s="344"/>
      <c r="CG31" s="344"/>
      <c r="CH31" s="344"/>
      <c r="CI31" s="344"/>
      <c r="CJ31" s="344"/>
      <c r="CK31" s="344"/>
      <c r="CL31" s="344"/>
      <c r="CM31" s="344"/>
      <c r="CN31" s="344"/>
      <c r="CO31" s="344"/>
      <c r="CP31" s="344"/>
      <c r="CQ31" s="344"/>
      <c r="CR31" s="344"/>
      <c r="CS31" s="344"/>
      <c r="CT31" s="344"/>
      <c r="CU31" s="344"/>
      <c r="CV31" s="344"/>
      <c r="CW31" s="344"/>
      <c r="CX31" s="344"/>
      <c r="CY31" s="344"/>
      <c r="CZ31" s="344"/>
      <c r="DA31" s="344"/>
      <c r="DB31" s="344"/>
      <c r="DC31" s="344"/>
      <c r="DD31" s="344"/>
      <c r="DE31" s="377"/>
      <c r="DJ31" s="159"/>
      <c r="DK31" s="73" t="str">
        <v>R.12_特許庁　審査業務部　〇〇課　退庁　臨時事務補助職員（フルタイム）（任期満了）</v>
      </c>
      <c r="DL31" s="73"/>
      <c r="DM31" s="75"/>
      <c r="DN31" s="75"/>
      <c r="DO31"/>
      <c r="DP31"/>
      <c r="DQ31"/>
      <c r="DS31" s="40" t="s">
        <v>120</v>
      </c>
      <c r="DT31" s="40"/>
      <c r="DU31" s="40"/>
      <c r="DV31" s="40"/>
      <c r="DW31" s="40"/>
      <c r="DX31" s="40"/>
      <c r="DY31" s="40"/>
    </row>
    <row r="32" spans="1:137" ht="12" customHeight="1" x14ac:dyDescent="0.15">
      <c r="D32" s="31"/>
      <c r="E32" s="351" t="s">
        <v>178</v>
      </c>
      <c r="F32" s="333"/>
      <c r="G32" s="333" t="s">
        <v>179</v>
      </c>
      <c r="H32" s="333"/>
      <c r="I32" s="333" t="s">
        <v>180</v>
      </c>
      <c r="J32" s="333"/>
      <c r="K32" s="340" t="s">
        <v>148</v>
      </c>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2"/>
      <c r="BC32"/>
      <c r="BD32"/>
      <c r="BE32"/>
      <c r="BF32" s="35"/>
      <c r="BG32" s="35"/>
      <c r="BH32" s="384"/>
      <c r="BI32" s="378"/>
      <c r="BJ32" s="378"/>
      <c r="BK32" s="378"/>
      <c r="BL32" s="378"/>
      <c r="BM32" s="378"/>
      <c r="BN32" s="380"/>
      <c r="BO32" s="380"/>
      <c r="BP32" s="380"/>
      <c r="BQ32" s="380"/>
      <c r="BR32" s="380"/>
      <c r="BS32" s="380"/>
      <c r="BT32" s="380"/>
      <c r="BU32" s="380"/>
      <c r="BV32" s="380"/>
      <c r="BW32" s="380"/>
      <c r="BX32" s="380"/>
      <c r="BY32" s="380"/>
      <c r="BZ32" s="380"/>
      <c r="CA32" s="380"/>
      <c r="CB32" s="380"/>
      <c r="CC32" s="380"/>
      <c r="CD32" s="380"/>
      <c r="CE32" s="380"/>
      <c r="CF32" s="380"/>
      <c r="CG32" s="380"/>
      <c r="CH32" s="380"/>
      <c r="CI32" s="380"/>
      <c r="CJ32" s="380"/>
      <c r="CK32" s="380"/>
      <c r="CL32" s="380"/>
      <c r="CM32" s="380"/>
      <c r="CN32" s="380"/>
      <c r="CO32" s="380"/>
      <c r="CP32" s="380"/>
      <c r="CQ32" s="380"/>
      <c r="CR32" s="380"/>
      <c r="CS32" s="380"/>
      <c r="CT32" s="380"/>
      <c r="CU32" s="380"/>
      <c r="CV32" s="380"/>
      <c r="CW32" s="380"/>
      <c r="CX32" s="380"/>
      <c r="CY32" s="380"/>
      <c r="CZ32" s="380"/>
      <c r="DA32" s="380"/>
      <c r="DB32" s="380"/>
      <c r="DC32" s="380"/>
      <c r="DD32" s="380"/>
      <c r="DE32" s="381"/>
      <c r="DJ32" s="159" t="str">
        <f t="shared" ref="DJ32" si="0">IF(OR(COUNTIFS(K32,"*特許庁*")&gt;=1,COUNTIFS(K32,"*経済産業*")&gt;=1,COUNTIFS(K32,"*工業所有*")&gt;=1), ASC(E32)&amp;"."&amp;ASC(I32)&amp;"_"&amp;K32,"")</f>
        <v/>
      </c>
      <c r="DK32" s="73"/>
      <c r="DL32" s="73"/>
      <c r="DM32" s="75"/>
      <c r="DN32" s="75"/>
      <c r="DO32"/>
      <c r="DP32"/>
      <c r="DQ32"/>
      <c r="DS32" s="40" t="s">
        <v>72</v>
      </c>
      <c r="DT32" s="40"/>
      <c r="DU32" s="40"/>
      <c r="DV32" s="40"/>
      <c r="DW32" s="40"/>
      <c r="DX32" s="40"/>
      <c r="DY32" s="40"/>
    </row>
    <row r="33" spans="4:129" ht="12" customHeight="1" x14ac:dyDescent="0.15">
      <c r="D33" s="31"/>
      <c r="E33" s="351"/>
      <c r="F33" s="333"/>
      <c r="G33" s="333"/>
      <c r="H33" s="333"/>
      <c r="I33" s="333"/>
      <c r="J33" s="333"/>
      <c r="K33" s="343"/>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5"/>
      <c r="BC33"/>
      <c r="BD33"/>
      <c r="BE33"/>
      <c r="BF33" s="35"/>
      <c r="BG33" s="35"/>
      <c r="BH33" s="384"/>
      <c r="BI33" s="378"/>
      <c r="BJ33" s="378"/>
      <c r="BK33" s="378"/>
      <c r="BL33" s="378"/>
      <c r="BM33" s="378"/>
      <c r="BN33" s="380"/>
      <c r="BO33" s="380"/>
      <c r="BP33" s="380"/>
      <c r="BQ33" s="380"/>
      <c r="BR33" s="380"/>
      <c r="BS33" s="380"/>
      <c r="BT33" s="380"/>
      <c r="BU33" s="380"/>
      <c r="BV33" s="380"/>
      <c r="BW33" s="380"/>
      <c r="BX33" s="380"/>
      <c r="BY33" s="380"/>
      <c r="BZ33" s="380"/>
      <c r="CA33" s="380"/>
      <c r="CB33" s="380"/>
      <c r="CC33" s="380"/>
      <c r="CD33" s="380"/>
      <c r="CE33" s="380"/>
      <c r="CF33" s="380"/>
      <c r="CG33" s="380"/>
      <c r="CH33" s="380"/>
      <c r="CI33" s="380"/>
      <c r="CJ33" s="380"/>
      <c r="CK33" s="380"/>
      <c r="CL33" s="380"/>
      <c r="CM33" s="380"/>
      <c r="CN33" s="380"/>
      <c r="CO33" s="380"/>
      <c r="CP33" s="380"/>
      <c r="CQ33" s="380"/>
      <c r="CR33" s="380"/>
      <c r="CS33" s="380"/>
      <c r="CT33" s="380"/>
      <c r="CU33" s="380"/>
      <c r="CV33" s="380"/>
      <c r="CW33" s="380"/>
      <c r="CX33" s="380"/>
      <c r="CY33" s="380"/>
      <c r="CZ33" s="380"/>
      <c r="DA33" s="380"/>
      <c r="DB33" s="380"/>
      <c r="DC33" s="380"/>
      <c r="DD33" s="380"/>
      <c r="DE33" s="381"/>
      <c r="DJ33" s="159"/>
      <c r="DK33" s="73"/>
      <c r="DL33" s="73"/>
      <c r="DM33" s="75"/>
      <c r="DN33" s="75"/>
      <c r="DO33"/>
      <c r="DP33"/>
      <c r="DQ33"/>
      <c r="DS33" s="40" t="s">
        <v>73</v>
      </c>
      <c r="DT33" s="40"/>
      <c r="DU33" s="40"/>
      <c r="DV33" s="40"/>
      <c r="DW33" s="40"/>
      <c r="DX33" s="40"/>
      <c r="DY33" s="40"/>
    </row>
    <row r="34" spans="4:129" ht="12" customHeight="1" x14ac:dyDescent="0.15">
      <c r="D34" s="31"/>
      <c r="E34" s="351" t="s">
        <v>178</v>
      </c>
      <c r="F34" s="333"/>
      <c r="G34" s="333" t="s">
        <v>179</v>
      </c>
      <c r="H34" s="333"/>
      <c r="I34" s="333" t="s">
        <v>181</v>
      </c>
      <c r="J34" s="333"/>
      <c r="K34" s="340" t="s">
        <v>149</v>
      </c>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2"/>
      <c r="BC34"/>
      <c r="BD34"/>
      <c r="BE34"/>
      <c r="BF34" s="35"/>
      <c r="BG34" s="35"/>
      <c r="BH34" s="384"/>
      <c r="BI34" s="378"/>
      <c r="BJ34" s="378"/>
      <c r="BK34" s="378"/>
      <c r="BL34" s="378"/>
      <c r="BM34" s="378"/>
      <c r="BN34" s="380"/>
      <c r="BO34" s="380"/>
      <c r="BP34" s="380"/>
      <c r="BQ34" s="380"/>
      <c r="BR34" s="380"/>
      <c r="BS34" s="380"/>
      <c r="BT34" s="380"/>
      <c r="BU34" s="380"/>
      <c r="BV34" s="380"/>
      <c r="BW34" s="380"/>
      <c r="BX34" s="380"/>
      <c r="BY34" s="380"/>
      <c r="BZ34" s="380"/>
      <c r="CA34" s="380"/>
      <c r="CB34" s="380"/>
      <c r="CC34" s="380"/>
      <c r="CD34" s="380"/>
      <c r="CE34" s="380"/>
      <c r="CF34" s="380"/>
      <c r="CG34" s="380"/>
      <c r="CH34" s="380"/>
      <c r="CI34" s="380"/>
      <c r="CJ34" s="380"/>
      <c r="CK34" s="380"/>
      <c r="CL34" s="380"/>
      <c r="CM34" s="380"/>
      <c r="CN34" s="380"/>
      <c r="CO34" s="380"/>
      <c r="CP34" s="380"/>
      <c r="CQ34" s="380"/>
      <c r="CR34" s="380"/>
      <c r="CS34" s="380"/>
      <c r="CT34" s="380"/>
      <c r="CU34" s="380"/>
      <c r="CV34" s="380"/>
      <c r="CW34" s="380"/>
      <c r="CX34" s="380"/>
      <c r="CY34" s="380"/>
      <c r="CZ34" s="380"/>
      <c r="DA34" s="380"/>
      <c r="DB34" s="380"/>
      <c r="DC34" s="380"/>
      <c r="DD34" s="380"/>
      <c r="DE34" s="381"/>
      <c r="DJ34" s="159" t="str">
        <f t="shared" ref="DJ34" si="1">IF(OR(COUNTIFS(K34,"*特許庁*")&gt;=1,COUNTIFS(K34,"*経済産業*")&gt;=1,COUNTIFS(K34,"*工業所有*")&gt;=1), ASC(E34)&amp;"."&amp;ASC(I34)&amp;"_"&amp;K34,"")</f>
        <v/>
      </c>
      <c r="DK34" s="73"/>
      <c r="DL34" s="73"/>
      <c r="DM34" s="75"/>
      <c r="DN34" s="75"/>
      <c r="DO34"/>
      <c r="DP34"/>
      <c r="DQ34"/>
      <c r="DS34" s="40" t="s">
        <v>74</v>
      </c>
      <c r="DT34" s="40"/>
      <c r="DU34" s="40"/>
      <c r="DV34" s="40"/>
      <c r="DW34" s="40"/>
      <c r="DX34" s="40"/>
      <c r="DY34" s="40"/>
    </row>
    <row r="35" spans="4:129" ht="12" customHeight="1" x14ac:dyDescent="0.15">
      <c r="D35" s="31"/>
      <c r="E35" s="351"/>
      <c r="F35" s="333"/>
      <c r="G35" s="333"/>
      <c r="H35" s="333"/>
      <c r="I35" s="333"/>
      <c r="J35" s="333"/>
      <c r="K35" s="343"/>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5"/>
      <c r="BC35"/>
      <c r="BD35"/>
      <c r="BE35"/>
      <c r="BF35" s="35"/>
      <c r="BG35" s="35"/>
      <c r="BH35" s="384"/>
      <c r="BI35" s="378"/>
      <c r="BJ35" s="378"/>
      <c r="BK35" s="378"/>
      <c r="BL35" s="378"/>
      <c r="BM35" s="378"/>
      <c r="BN35" s="380"/>
      <c r="BO35" s="380"/>
      <c r="BP35" s="380"/>
      <c r="BQ35" s="380"/>
      <c r="BR35" s="380"/>
      <c r="BS35" s="380"/>
      <c r="BT35" s="380"/>
      <c r="BU35" s="380"/>
      <c r="BV35" s="380"/>
      <c r="BW35" s="380"/>
      <c r="BX35" s="380"/>
      <c r="BY35" s="380"/>
      <c r="BZ35" s="380"/>
      <c r="CA35" s="380"/>
      <c r="CB35" s="380"/>
      <c r="CC35" s="380"/>
      <c r="CD35" s="380"/>
      <c r="CE35" s="380"/>
      <c r="CF35" s="380"/>
      <c r="CG35" s="380"/>
      <c r="CH35" s="380"/>
      <c r="CI35" s="380"/>
      <c r="CJ35" s="380"/>
      <c r="CK35" s="380"/>
      <c r="CL35" s="380"/>
      <c r="CM35" s="380"/>
      <c r="CN35" s="380"/>
      <c r="CO35" s="380"/>
      <c r="CP35" s="380"/>
      <c r="CQ35" s="380"/>
      <c r="CR35" s="380"/>
      <c r="CS35" s="380"/>
      <c r="CT35" s="380"/>
      <c r="CU35" s="380"/>
      <c r="CV35" s="380"/>
      <c r="CW35" s="380"/>
      <c r="CX35" s="380"/>
      <c r="CY35" s="380"/>
      <c r="CZ35" s="380"/>
      <c r="DA35" s="380"/>
      <c r="DB35" s="380"/>
      <c r="DC35" s="380"/>
      <c r="DD35" s="380"/>
      <c r="DE35" s="381"/>
      <c r="DJ35" s="159"/>
      <c r="DK35" s="73"/>
      <c r="DL35" s="73"/>
      <c r="DM35" s="75"/>
      <c r="DN35" s="75"/>
      <c r="DO35"/>
      <c r="DP35"/>
      <c r="DQ35"/>
      <c r="DS35" s="40" t="s">
        <v>75</v>
      </c>
      <c r="DT35" s="40"/>
      <c r="DU35" s="40"/>
      <c r="DV35" s="40"/>
      <c r="DW35" s="40"/>
      <c r="DX35" s="40"/>
      <c r="DY35" s="40"/>
    </row>
    <row r="36" spans="4:129" ht="12" customHeight="1" x14ac:dyDescent="0.15">
      <c r="D36" s="31"/>
      <c r="E36" s="351" t="s">
        <v>178</v>
      </c>
      <c r="F36" s="333"/>
      <c r="G36" s="333" t="s">
        <v>182</v>
      </c>
      <c r="H36" s="333"/>
      <c r="I36" s="333" t="s">
        <v>180</v>
      </c>
      <c r="J36" s="333"/>
      <c r="K36" s="340" t="s">
        <v>150</v>
      </c>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2"/>
      <c r="BC36"/>
      <c r="BD36"/>
      <c r="BE36"/>
      <c r="BF36" s="35"/>
      <c r="BG36" s="35"/>
      <c r="BH36" s="384"/>
      <c r="BI36" s="378"/>
      <c r="BJ36" s="378"/>
      <c r="BK36" s="378"/>
      <c r="BL36" s="378"/>
      <c r="BM36" s="378"/>
      <c r="BN36" s="380"/>
      <c r="BO36" s="380"/>
      <c r="BP36" s="380"/>
      <c r="BQ36" s="380"/>
      <c r="BR36" s="380"/>
      <c r="BS36" s="380"/>
      <c r="BT36" s="380"/>
      <c r="BU36" s="380"/>
      <c r="BV36" s="380"/>
      <c r="BW36" s="380"/>
      <c r="BX36" s="380"/>
      <c r="BY36" s="380"/>
      <c r="BZ36" s="380"/>
      <c r="CA36" s="380"/>
      <c r="CB36" s="380"/>
      <c r="CC36" s="380"/>
      <c r="CD36" s="380"/>
      <c r="CE36" s="380"/>
      <c r="CF36" s="380"/>
      <c r="CG36" s="380"/>
      <c r="CH36" s="380"/>
      <c r="CI36" s="380"/>
      <c r="CJ36" s="380"/>
      <c r="CK36" s="380"/>
      <c r="CL36" s="380"/>
      <c r="CM36" s="380"/>
      <c r="CN36" s="380"/>
      <c r="CO36" s="380"/>
      <c r="CP36" s="380"/>
      <c r="CQ36" s="380"/>
      <c r="CR36" s="380"/>
      <c r="CS36" s="380"/>
      <c r="CT36" s="380"/>
      <c r="CU36" s="380"/>
      <c r="CV36" s="380"/>
      <c r="CW36" s="380"/>
      <c r="CX36" s="380"/>
      <c r="CY36" s="380"/>
      <c r="CZ36" s="380"/>
      <c r="DA36" s="380"/>
      <c r="DB36" s="380"/>
      <c r="DC36" s="380"/>
      <c r="DD36" s="380"/>
      <c r="DE36" s="381"/>
      <c r="DJ36" s="159" t="str">
        <f t="shared" ref="DJ36" si="2">IF(OR(COUNTIFS(K36,"*特許庁*")&gt;=1,COUNTIFS(K36,"*経済産業*")&gt;=1,COUNTIFS(K36,"*工業所有*")&gt;=1), ASC(E36)&amp;"."&amp;ASC(I36)&amp;"_"&amp;K36,"")</f>
        <v/>
      </c>
      <c r="DK36" s="73"/>
      <c r="DL36" s="73"/>
      <c r="DM36" s="75"/>
      <c r="DN36" s="75"/>
      <c r="DO36"/>
      <c r="DP36"/>
      <c r="DQ36"/>
      <c r="DS36" s="40" t="s">
        <v>76</v>
      </c>
      <c r="DT36" s="40"/>
      <c r="DU36" s="40"/>
      <c r="DV36" s="40"/>
      <c r="DW36" s="40"/>
      <c r="DX36" s="40"/>
      <c r="DY36" s="40"/>
    </row>
    <row r="37" spans="4:129" ht="12" customHeight="1" x14ac:dyDescent="0.15">
      <c r="D37" s="31"/>
      <c r="E37" s="351"/>
      <c r="F37" s="333"/>
      <c r="G37" s="333"/>
      <c r="H37" s="333"/>
      <c r="I37" s="333"/>
      <c r="J37" s="333"/>
      <c r="K37" s="343"/>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5"/>
      <c r="BC37"/>
      <c r="BD37"/>
      <c r="BE37"/>
      <c r="BF37" s="35"/>
      <c r="BG37" s="35"/>
      <c r="BH37" s="384"/>
      <c r="BI37" s="378"/>
      <c r="BJ37" s="378"/>
      <c r="BK37" s="378"/>
      <c r="BL37" s="378"/>
      <c r="BM37" s="378"/>
      <c r="BN37" s="380"/>
      <c r="BO37" s="380"/>
      <c r="BP37" s="380"/>
      <c r="BQ37" s="380"/>
      <c r="BR37" s="380"/>
      <c r="BS37" s="380"/>
      <c r="BT37" s="380"/>
      <c r="BU37" s="380"/>
      <c r="BV37" s="380"/>
      <c r="BW37" s="380"/>
      <c r="BX37" s="380"/>
      <c r="BY37" s="380"/>
      <c r="BZ37" s="380"/>
      <c r="CA37" s="380"/>
      <c r="CB37" s="380"/>
      <c r="CC37" s="380"/>
      <c r="CD37" s="380"/>
      <c r="CE37" s="380"/>
      <c r="CF37" s="380"/>
      <c r="CG37" s="380"/>
      <c r="CH37" s="380"/>
      <c r="CI37" s="380"/>
      <c r="CJ37" s="380"/>
      <c r="CK37" s="380"/>
      <c r="CL37" s="380"/>
      <c r="CM37" s="380"/>
      <c r="CN37" s="380"/>
      <c r="CO37" s="380"/>
      <c r="CP37" s="380"/>
      <c r="CQ37" s="380"/>
      <c r="CR37" s="380"/>
      <c r="CS37" s="380"/>
      <c r="CT37" s="380"/>
      <c r="CU37" s="380"/>
      <c r="CV37" s="380"/>
      <c r="CW37" s="380"/>
      <c r="CX37" s="380"/>
      <c r="CY37" s="380"/>
      <c r="CZ37" s="380"/>
      <c r="DA37" s="380"/>
      <c r="DB37" s="380"/>
      <c r="DC37" s="380"/>
      <c r="DD37" s="380"/>
      <c r="DE37" s="381"/>
      <c r="DJ37" s="159"/>
      <c r="DK37" s="73"/>
      <c r="DL37" s="73"/>
      <c r="DM37" s="75"/>
      <c r="DN37" s="75"/>
      <c r="DO37"/>
      <c r="DP37"/>
      <c r="DQ37"/>
      <c r="DS37" s="40" t="s">
        <v>77</v>
      </c>
      <c r="DT37" s="40"/>
      <c r="DU37" s="40"/>
      <c r="DV37" s="40"/>
      <c r="DW37" s="40"/>
      <c r="DX37" s="40"/>
      <c r="DY37" s="40"/>
    </row>
    <row r="38" spans="4:129" ht="12" customHeight="1" x14ac:dyDescent="0.15">
      <c r="D38" s="31"/>
      <c r="E38" s="351"/>
      <c r="F38" s="333"/>
      <c r="G38" s="333"/>
      <c r="H38" s="333"/>
      <c r="I38" s="333"/>
      <c r="J38" s="333"/>
      <c r="K38" s="352" t="s">
        <v>151</v>
      </c>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4"/>
      <c r="BC38"/>
      <c r="BD38"/>
      <c r="BE38"/>
      <c r="BF38" s="35"/>
      <c r="BG38" s="35"/>
      <c r="BH38" s="384"/>
      <c r="BI38" s="378"/>
      <c r="BJ38" s="378"/>
      <c r="BK38" s="378"/>
      <c r="BL38" s="378"/>
      <c r="BM38" s="378"/>
      <c r="BN38" s="380"/>
      <c r="BO38" s="380"/>
      <c r="BP38" s="380"/>
      <c r="BQ38" s="380"/>
      <c r="BR38" s="380"/>
      <c r="BS38" s="380"/>
      <c r="BT38" s="380"/>
      <c r="BU38" s="380"/>
      <c r="BV38" s="380"/>
      <c r="BW38" s="380"/>
      <c r="BX38" s="380"/>
      <c r="BY38" s="380"/>
      <c r="BZ38" s="380"/>
      <c r="CA38" s="380"/>
      <c r="CB38" s="380"/>
      <c r="CC38" s="380"/>
      <c r="CD38" s="380"/>
      <c r="CE38" s="380"/>
      <c r="CF38" s="380"/>
      <c r="CG38" s="380"/>
      <c r="CH38" s="380"/>
      <c r="CI38" s="380"/>
      <c r="CJ38" s="380"/>
      <c r="CK38" s="380"/>
      <c r="CL38" s="380"/>
      <c r="CM38" s="380"/>
      <c r="CN38" s="380"/>
      <c r="CO38" s="380"/>
      <c r="CP38" s="380"/>
      <c r="CQ38" s="380"/>
      <c r="CR38" s="380"/>
      <c r="CS38" s="380"/>
      <c r="CT38" s="380"/>
      <c r="CU38" s="380"/>
      <c r="CV38" s="380"/>
      <c r="CW38" s="380"/>
      <c r="CX38" s="380"/>
      <c r="CY38" s="380"/>
      <c r="CZ38" s="380"/>
      <c r="DA38" s="380"/>
      <c r="DB38" s="380"/>
      <c r="DC38" s="380"/>
      <c r="DD38" s="380"/>
      <c r="DE38" s="381"/>
      <c r="DJ38" s="159" t="str">
        <f t="shared" ref="DJ38" si="3">IF(OR(COUNTIFS(K38,"*特許庁*")&gt;=1,COUNTIFS(K38,"*経済産業*")&gt;=1,COUNTIFS(K38,"*工業所有*")&gt;=1), ASC(E38)&amp;"."&amp;ASC(I38)&amp;"_"&amp;K38,"")</f>
        <v/>
      </c>
      <c r="DK38" s="73"/>
      <c r="DL38" s="73"/>
      <c r="DM38" s="75"/>
      <c r="DN38" s="75"/>
      <c r="DO38"/>
      <c r="DP38"/>
      <c r="DQ38"/>
      <c r="DS38" s="40" t="s">
        <v>78</v>
      </c>
      <c r="DT38" s="40"/>
      <c r="DU38" s="40"/>
      <c r="DV38" s="40"/>
      <c r="DW38" s="40"/>
      <c r="DX38" s="40"/>
      <c r="DY38" s="40"/>
    </row>
    <row r="39" spans="4:129" ht="12" customHeight="1" x14ac:dyDescent="0.15">
      <c r="D39" s="31"/>
      <c r="E39" s="351"/>
      <c r="F39" s="333"/>
      <c r="G39" s="333"/>
      <c r="H39" s="333"/>
      <c r="I39" s="333"/>
      <c r="J39" s="333"/>
      <c r="K39" s="355"/>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7"/>
      <c r="BC39"/>
      <c r="BD39"/>
      <c r="BE39"/>
      <c r="BF39" s="35"/>
      <c r="BG39" s="35"/>
      <c r="BH39" s="411"/>
      <c r="BI39" s="379"/>
      <c r="BJ39" s="379"/>
      <c r="BK39" s="379"/>
      <c r="BL39" s="379"/>
      <c r="BM39" s="379"/>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3"/>
      <c r="DJ39" s="159"/>
      <c r="DK39" s="73"/>
      <c r="DL39" s="73"/>
      <c r="DM39" s="75"/>
      <c r="DN39" s="75"/>
      <c r="DO39"/>
      <c r="DP39"/>
      <c r="DQ39"/>
      <c r="DS39" s="40" t="s">
        <v>79</v>
      </c>
      <c r="DT39" s="75"/>
      <c r="DU39"/>
      <c r="DV39"/>
      <c r="DW39"/>
      <c r="DX39"/>
      <c r="DY39"/>
    </row>
    <row r="40" spans="4:129" ht="12" customHeight="1" x14ac:dyDescent="0.15">
      <c r="D40" s="31"/>
      <c r="E40" s="351" t="s">
        <v>178</v>
      </c>
      <c r="F40" s="333"/>
      <c r="G40" s="333" t="s">
        <v>182</v>
      </c>
      <c r="H40" s="333"/>
      <c r="I40" s="333" t="s">
        <v>183</v>
      </c>
      <c r="J40" s="333"/>
      <c r="K40" s="340" t="s">
        <v>152</v>
      </c>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2"/>
      <c r="BC40"/>
      <c r="BD40"/>
      <c r="BE40"/>
      <c r="BF40" s="35"/>
      <c r="BG40" s="35"/>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J40" s="159" t="str">
        <f t="shared" ref="DJ40" si="4">IF(OR(COUNTIFS(K40,"*特許庁*")&gt;=1,COUNTIFS(K40,"*経済産業*")&gt;=1,COUNTIFS(K40,"*工業所有*")&gt;=1), ASC(E40)&amp;"."&amp;ASC(I40)&amp;"_"&amp;K40,"")</f>
        <v/>
      </c>
      <c r="DK40" s="73"/>
      <c r="DL40" s="73"/>
      <c r="DM40" s="75"/>
      <c r="DN40" s="75"/>
      <c r="DO40"/>
      <c r="DP40"/>
      <c r="DQ40"/>
      <c r="DS40" s="40" t="s">
        <v>80</v>
      </c>
      <c r="DT40" s="75"/>
      <c r="DU40"/>
      <c r="DV40"/>
      <c r="DW40"/>
      <c r="DX40"/>
      <c r="DY40"/>
    </row>
    <row r="41" spans="4:129" ht="12" customHeight="1" x14ac:dyDescent="0.15">
      <c r="D41" s="31"/>
      <c r="E41" s="351"/>
      <c r="F41" s="333"/>
      <c r="G41" s="333"/>
      <c r="H41" s="333"/>
      <c r="I41" s="333"/>
      <c r="J41" s="333"/>
      <c r="K41" s="343"/>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5"/>
      <c r="BC41"/>
      <c r="BD41"/>
      <c r="BE41"/>
      <c r="BF41" s="35"/>
      <c r="BG41" s="35"/>
      <c r="BH41" s="103" t="s">
        <v>9</v>
      </c>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5"/>
      <c r="DJ41" s="159"/>
      <c r="DK41" s="73"/>
      <c r="DL41" s="73"/>
      <c r="DM41" s="75"/>
      <c r="DN41" s="75"/>
      <c r="DO41"/>
      <c r="DP41"/>
      <c r="DQ41"/>
      <c r="DS41" s="40" t="s">
        <v>81</v>
      </c>
      <c r="DT41" s="75"/>
      <c r="DU41"/>
      <c r="DV41"/>
      <c r="DW41"/>
      <c r="DX41"/>
      <c r="DY41"/>
    </row>
    <row r="42" spans="4:129" ht="12" customHeight="1" x14ac:dyDescent="0.15">
      <c r="D42" s="31"/>
      <c r="E42" s="351" t="s">
        <v>178</v>
      </c>
      <c r="F42" s="333"/>
      <c r="G42" s="333" t="s">
        <v>184</v>
      </c>
      <c r="H42" s="333"/>
      <c r="I42" s="333" t="s">
        <v>180</v>
      </c>
      <c r="J42" s="333"/>
      <c r="K42" s="340" t="s">
        <v>153</v>
      </c>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2"/>
      <c r="BC42"/>
      <c r="BD42"/>
      <c r="BE42"/>
      <c r="BF42" s="35"/>
      <c r="BG42" s="35"/>
      <c r="BH42" s="412"/>
      <c r="BI42" s="413"/>
      <c r="BJ42" s="413"/>
      <c r="BK42" s="413"/>
      <c r="BL42" s="413"/>
      <c r="BM42" s="413"/>
      <c r="BN42" s="413"/>
      <c r="BO42" s="413"/>
      <c r="BP42" s="413"/>
      <c r="BQ42" s="413"/>
      <c r="BR42" s="413"/>
      <c r="BS42" s="413"/>
      <c r="BT42" s="413"/>
      <c r="BU42" s="413"/>
      <c r="BV42" s="413"/>
      <c r="BW42" s="413"/>
      <c r="BX42" s="413"/>
      <c r="BY42" s="413"/>
      <c r="BZ42" s="413"/>
      <c r="CA42" s="413"/>
      <c r="CB42" s="413"/>
      <c r="CC42" s="413"/>
      <c r="CD42" s="413"/>
      <c r="CE42" s="413"/>
      <c r="CF42" s="413"/>
      <c r="CG42" s="413"/>
      <c r="CH42" s="413"/>
      <c r="CI42" s="413"/>
      <c r="CJ42" s="413"/>
      <c r="CK42" s="413"/>
      <c r="CL42" s="413"/>
      <c r="CM42" s="413"/>
      <c r="CN42" s="413"/>
      <c r="CO42" s="413"/>
      <c r="CP42" s="413"/>
      <c r="CQ42" s="413"/>
      <c r="CR42" s="413"/>
      <c r="CS42" s="413"/>
      <c r="CT42" s="413"/>
      <c r="CU42" s="413"/>
      <c r="CV42" s="413"/>
      <c r="CW42" s="413"/>
      <c r="CX42" s="413"/>
      <c r="CY42" s="413"/>
      <c r="CZ42" s="413"/>
      <c r="DA42" s="413"/>
      <c r="DB42" s="413"/>
      <c r="DC42" s="413"/>
      <c r="DD42" s="413"/>
      <c r="DE42" s="414"/>
      <c r="DJ42" s="159" t="str">
        <f>IF(OR(COUNTIFS(K42,"*特許庁*")&gt;=1,COUNTIFS(K42,"*経済産業*")&gt;=1,COUNTIFS(K42,"*工業所有*")&gt;=1), ASC(E42)&amp;"."&amp;ASC(I42)&amp;"_"&amp;K42,"")</f>
        <v/>
      </c>
      <c r="DK42" s="73"/>
      <c r="DL42" s="73"/>
      <c r="DM42" s="75"/>
      <c r="DN42" s="75"/>
      <c r="DO42"/>
      <c r="DP42"/>
      <c r="DQ42"/>
      <c r="DS42" s="40" t="s">
        <v>82</v>
      </c>
      <c r="DT42" s="75"/>
      <c r="DU42"/>
      <c r="DV42"/>
      <c r="DW42"/>
      <c r="DX42"/>
      <c r="DY42"/>
    </row>
    <row r="43" spans="4:129" ht="12" customHeight="1" x14ac:dyDescent="0.15">
      <c r="D43" s="31"/>
      <c r="E43" s="351"/>
      <c r="F43" s="333"/>
      <c r="G43" s="333"/>
      <c r="H43" s="333"/>
      <c r="I43" s="333"/>
      <c r="J43" s="333"/>
      <c r="K43" s="343"/>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5"/>
      <c r="BC43"/>
      <c r="BD43"/>
      <c r="BE43"/>
      <c r="BF43" s="35"/>
      <c r="BG43" s="35"/>
      <c r="BH43" s="415"/>
      <c r="BI43" s="416"/>
      <c r="BJ43" s="416"/>
      <c r="BK43" s="416"/>
      <c r="BL43" s="416"/>
      <c r="BM43" s="416"/>
      <c r="BN43" s="416"/>
      <c r="BO43" s="416"/>
      <c r="BP43" s="416"/>
      <c r="BQ43" s="416"/>
      <c r="BR43" s="416"/>
      <c r="BS43" s="416"/>
      <c r="BT43" s="416"/>
      <c r="BU43" s="416"/>
      <c r="BV43" s="416"/>
      <c r="BW43" s="416"/>
      <c r="BX43" s="416"/>
      <c r="BY43" s="416"/>
      <c r="BZ43" s="416"/>
      <c r="CA43" s="416"/>
      <c r="CB43" s="416"/>
      <c r="CC43" s="416"/>
      <c r="CD43" s="416"/>
      <c r="CE43" s="416"/>
      <c r="CF43" s="416"/>
      <c r="CG43" s="416"/>
      <c r="CH43" s="416"/>
      <c r="CI43" s="416"/>
      <c r="CJ43" s="416"/>
      <c r="CK43" s="416"/>
      <c r="CL43" s="416"/>
      <c r="CM43" s="416"/>
      <c r="CN43" s="416"/>
      <c r="CO43" s="416"/>
      <c r="CP43" s="416"/>
      <c r="CQ43" s="416"/>
      <c r="CR43" s="416"/>
      <c r="CS43" s="416"/>
      <c r="CT43" s="416"/>
      <c r="CU43" s="416"/>
      <c r="CV43" s="416"/>
      <c r="CW43" s="416"/>
      <c r="CX43" s="416"/>
      <c r="CY43" s="416"/>
      <c r="CZ43" s="416"/>
      <c r="DA43" s="416"/>
      <c r="DB43" s="416"/>
      <c r="DC43" s="416"/>
      <c r="DD43" s="416"/>
      <c r="DE43" s="417"/>
      <c r="DJ43" s="159"/>
      <c r="DK43" s="73"/>
      <c r="DL43" s="73"/>
      <c r="DM43" s="75"/>
      <c r="DN43" s="75"/>
      <c r="DO43"/>
      <c r="DP43"/>
      <c r="DQ43"/>
      <c r="DS43" s="40" t="s">
        <v>83</v>
      </c>
      <c r="DT43" s="75"/>
      <c r="DU43"/>
      <c r="DV43"/>
      <c r="DW43"/>
      <c r="DX43"/>
      <c r="DY43"/>
    </row>
    <row r="44" spans="4:129" ht="12" customHeight="1" x14ac:dyDescent="0.15">
      <c r="D44" s="31"/>
      <c r="E44" s="351" t="s">
        <v>185</v>
      </c>
      <c r="F44" s="333"/>
      <c r="G44" s="333" t="s">
        <v>186</v>
      </c>
      <c r="H44" s="333"/>
      <c r="I44" s="333" t="s">
        <v>181</v>
      </c>
      <c r="J44" s="333"/>
      <c r="K44" s="340" t="s">
        <v>154</v>
      </c>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2"/>
      <c r="BC44"/>
      <c r="BD44"/>
      <c r="BE44"/>
      <c r="BF44" s="35"/>
      <c r="BG44" s="35"/>
      <c r="BH44" s="415"/>
      <c r="BI44" s="416"/>
      <c r="BJ44" s="416"/>
      <c r="BK44" s="416"/>
      <c r="BL44" s="416"/>
      <c r="BM44" s="416"/>
      <c r="BN44" s="416"/>
      <c r="BO44" s="416"/>
      <c r="BP44" s="416"/>
      <c r="BQ44" s="416"/>
      <c r="BR44" s="416"/>
      <c r="BS44" s="416"/>
      <c r="BT44" s="416"/>
      <c r="BU44" s="416"/>
      <c r="BV44" s="416"/>
      <c r="BW44" s="416"/>
      <c r="BX44" s="416"/>
      <c r="BY44" s="416"/>
      <c r="BZ44" s="416"/>
      <c r="CA44" s="416"/>
      <c r="CB44" s="416"/>
      <c r="CC44" s="416"/>
      <c r="CD44" s="416"/>
      <c r="CE44" s="416"/>
      <c r="CF44" s="416"/>
      <c r="CG44" s="416"/>
      <c r="CH44" s="416"/>
      <c r="CI44" s="416"/>
      <c r="CJ44" s="416"/>
      <c r="CK44" s="416"/>
      <c r="CL44" s="416"/>
      <c r="CM44" s="416"/>
      <c r="CN44" s="416"/>
      <c r="CO44" s="416"/>
      <c r="CP44" s="416"/>
      <c r="CQ44" s="416"/>
      <c r="CR44" s="416"/>
      <c r="CS44" s="416"/>
      <c r="CT44" s="416"/>
      <c r="CU44" s="416"/>
      <c r="CV44" s="416"/>
      <c r="CW44" s="416"/>
      <c r="CX44" s="416"/>
      <c r="CY44" s="416"/>
      <c r="CZ44" s="416"/>
      <c r="DA44" s="416"/>
      <c r="DB44" s="416"/>
      <c r="DC44" s="416"/>
      <c r="DD44" s="416"/>
      <c r="DE44" s="417"/>
      <c r="DJ44" s="159" t="str">
        <f>IF(OR(COUNTIFS(K44,"*特許庁*")&gt;=1,COUNTIFS(K44,"*経済産業*")&gt;=1,COUNTIFS(K44,"*工業所有*")&gt;=1), ASC(E44)&amp;"."&amp;ASC(I44)&amp;"_"&amp;K44,"")</f>
        <v>R.4_特許庁　審査業務部　〇〇課　入庁　臨時事務補助職員（フルタイム）</v>
      </c>
      <c r="DK44" s="73"/>
      <c r="DL44" s="73"/>
      <c r="DM44" s="75"/>
      <c r="DN44" s="75"/>
      <c r="DO44"/>
      <c r="DP44"/>
      <c r="DQ44"/>
      <c r="DS44" s="40" t="s">
        <v>84</v>
      </c>
      <c r="DT44" s="75"/>
      <c r="DU44"/>
      <c r="DV44"/>
      <c r="DW44"/>
      <c r="DX44"/>
      <c r="DY44"/>
    </row>
    <row r="45" spans="4:129" ht="12" customHeight="1" x14ac:dyDescent="0.15">
      <c r="D45" s="31"/>
      <c r="E45" s="351"/>
      <c r="F45" s="333"/>
      <c r="G45" s="333"/>
      <c r="H45" s="333"/>
      <c r="I45" s="333"/>
      <c r="J45" s="333"/>
      <c r="K45" s="343"/>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5"/>
      <c r="BC45"/>
      <c r="BD45"/>
      <c r="BE45"/>
      <c r="BF45" s="35"/>
      <c r="BG45" s="35"/>
      <c r="BH45" s="415"/>
      <c r="BI45" s="416"/>
      <c r="BJ45" s="416"/>
      <c r="BK45" s="416"/>
      <c r="BL45" s="416"/>
      <c r="BM45" s="416"/>
      <c r="BN45" s="416"/>
      <c r="BO45" s="416"/>
      <c r="BP45" s="416"/>
      <c r="BQ45" s="416"/>
      <c r="BR45" s="416"/>
      <c r="BS45" s="416"/>
      <c r="BT45" s="416"/>
      <c r="BU45" s="416"/>
      <c r="BV45" s="416"/>
      <c r="BW45" s="416"/>
      <c r="BX45" s="416"/>
      <c r="BY45" s="416"/>
      <c r="BZ45" s="416"/>
      <c r="CA45" s="416"/>
      <c r="CB45" s="416"/>
      <c r="CC45" s="416"/>
      <c r="CD45" s="416"/>
      <c r="CE45" s="416"/>
      <c r="CF45" s="416"/>
      <c r="CG45" s="416"/>
      <c r="CH45" s="416"/>
      <c r="CI45" s="416"/>
      <c r="CJ45" s="416"/>
      <c r="CK45" s="416"/>
      <c r="CL45" s="416"/>
      <c r="CM45" s="416"/>
      <c r="CN45" s="416"/>
      <c r="CO45" s="416"/>
      <c r="CP45" s="416"/>
      <c r="CQ45" s="416"/>
      <c r="CR45" s="416"/>
      <c r="CS45" s="416"/>
      <c r="CT45" s="416"/>
      <c r="CU45" s="416"/>
      <c r="CV45" s="416"/>
      <c r="CW45" s="416"/>
      <c r="CX45" s="416"/>
      <c r="CY45" s="416"/>
      <c r="CZ45" s="416"/>
      <c r="DA45" s="416"/>
      <c r="DB45" s="416"/>
      <c r="DC45" s="416"/>
      <c r="DD45" s="416"/>
      <c r="DE45" s="417"/>
      <c r="DJ45" s="159"/>
      <c r="DK45" s="73"/>
      <c r="DL45" s="73"/>
      <c r="DM45" s="75"/>
      <c r="DN45" s="75"/>
      <c r="DO45"/>
      <c r="DP45"/>
      <c r="DQ45"/>
      <c r="DS45" s="40" t="s">
        <v>85</v>
      </c>
      <c r="DT45" s="75"/>
      <c r="DU45"/>
      <c r="DV45"/>
      <c r="DW45"/>
      <c r="DX45"/>
      <c r="DY45"/>
    </row>
    <row r="46" spans="4:129" ht="12" customHeight="1" x14ac:dyDescent="0.15">
      <c r="D46" s="31"/>
      <c r="E46" s="351" t="s">
        <v>185</v>
      </c>
      <c r="F46" s="333"/>
      <c r="G46" s="333" t="s">
        <v>186</v>
      </c>
      <c r="H46" s="333"/>
      <c r="I46" s="333" t="s">
        <v>179</v>
      </c>
      <c r="J46" s="333"/>
      <c r="K46" s="340" t="s">
        <v>155</v>
      </c>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2"/>
      <c r="BC46"/>
      <c r="BD46"/>
      <c r="BE46"/>
      <c r="BF46" s="35"/>
      <c r="BG46" s="35"/>
      <c r="BH46" s="415"/>
      <c r="BI46" s="416"/>
      <c r="BJ46" s="416"/>
      <c r="BK46" s="416"/>
      <c r="BL46" s="416"/>
      <c r="BM46" s="416"/>
      <c r="BN46" s="416"/>
      <c r="BO46" s="416"/>
      <c r="BP46" s="416"/>
      <c r="BQ46" s="416"/>
      <c r="BR46" s="416"/>
      <c r="BS46" s="416"/>
      <c r="BT46" s="416"/>
      <c r="BU46" s="416"/>
      <c r="BV46" s="416"/>
      <c r="BW46" s="416"/>
      <c r="BX46" s="416"/>
      <c r="BY46" s="416"/>
      <c r="BZ46" s="416"/>
      <c r="CA46" s="416"/>
      <c r="CB46" s="416"/>
      <c r="CC46" s="416"/>
      <c r="CD46" s="416"/>
      <c r="CE46" s="416"/>
      <c r="CF46" s="416"/>
      <c r="CG46" s="416"/>
      <c r="CH46" s="416"/>
      <c r="CI46" s="416"/>
      <c r="CJ46" s="416"/>
      <c r="CK46" s="416"/>
      <c r="CL46" s="416"/>
      <c r="CM46" s="416"/>
      <c r="CN46" s="416"/>
      <c r="CO46" s="416"/>
      <c r="CP46" s="416"/>
      <c r="CQ46" s="416"/>
      <c r="CR46" s="416"/>
      <c r="CS46" s="416"/>
      <c r="CT46" s="416"/>
      <c r="CU46" s="416"/>
      <c r="CV46" s="416"/>
      <c r="CW46" s="416"/>
      <c r="CX46" s="416"/>
      <c r="CY46" s="416"/>
      <c r="CZ46" s="416"/>
      <c r="DA46" s="416"/>
      <c r="DB46" s="416"/>
      <c r="DC46" s="416"/>
      <c r="DD46" s="416"/>
      <c r="DE46" s="417"/>
      <c r="DJ46" s="159" t="str">
        <f t="shared" ref="DJ46" si="5">IF(OR(COUNTIFS(K46,"*特許庁*")&gt;=1,COUNTIFS(K46,"*経済産業*")&gt;=1,COUNTIFS(K46,"*工業所有*")&gt;=1), ASC(E46)&amp;"."&amp;ASC(I46)&amp;"_"&amp;K46,"")</f>
        <v>R.12_特許庁　審査業務部　〇〇課　退庁　臨時事務補助職員（フルタイム）（任期満了）</v>
      </c>
      <c r="DK46" s="73"/>
      <c r="DL46" s="73"/>
      <c r="DM46" s="75"/>
      <c r="DN46" s="75"/>
      <c r="DO46"/>
      <c r="DP46"/>
      <c r="DQ46"/>
      <c r="DS46" s="40" t="s">
        <v>86</v>
      </c>
      <c r="DT46" s="75"/>
      <c r="DU46"/>
      <c r="DV46"/>
      <c r="DW46"/>
      <c r="DX46"/>
      <c r="DY46"/>
    </row>
    <row r="47" spans="4:129" ht="11.25" customHeight="1" x14ac:dyDescent="0.15">
      <c r="D47" s="31"/>
      <c r="E47" s="351"/>
      <c r="F47" s="333"/>
      <c r="G47" s="333"/>
      <c r="H47" s="333"/>
      <c r="I47" s="333"/>
      <c r="J47" s="333"/>
      <c r="K47" s="343"/>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5"/>
      <c r="BC47"/>
      <c r="BD47"/>
      <c r="BE47"/>
      <c r="BF47" s="35"/>
      <c r="BG47" s="35"/>
      <c r="BH47" s="415"/>
      <c r="BI47" s="416"/>
      <c r="BJ47" s="416"/>
      <c r="BK47" s="416"/>
      <c r="BL47" s="416"/>
      <c r="BM47" s="416"/>
      <c r="BN47" s="416"/>
      <c r="BO47" s="416"/>
      <c r="BP47" s="416"/>
      <c r="BQ47" s="416"/>
      <c r="BR47" s="416"/>
      <c r="BS47" s="416"/>
      <c r="BT47" s="416"/>
      <c r="BU47" s="416"/>
      <c r="BV47" s="416"/>
      <c r="BW47" s="416"/>
      <c r="BX47" s="416"/>
      <c r="BY47" s="416"/>
      <c r="BZ47" s="416"/>
      <c r="CA47" s="416"/>
      <c r="CB47" s="416"/>
      <c r="CC47" s="416"/>
      <c r="CD47" s="416"/>
      <c r="CE47" s="416"/>
      <c r="CF47" s="416"/>
      <c r="CG47" s="416"/>
      <c r="CH47" s="416"/>
      <c r="CI47" s="416"/>
      <c r="CJ47" s="416"/>
      <c r="CK47" s="416"/>
      <c r="CL47" s="416"/>
      <c r="CM47" s="416"/>
      <c r="CN47" s="416"/>
      <c r="CO47" s="416"/>
      <c r="CP47" s="416"/>
      <c r="CQ47" s="416"/>
      <c r="CR47" s="416"/>
      <c r="CS47" s="416"/>
      <c r="CT47" s="416"/>
      <c r="CU47" s="416"/>
      <c r="CV47" s="416"/>
      <c r="CW47" s="416"/>
      <c r="CX47" s="416"/>
      <c r="CY47" s="416"/>
      <c r="CZ47" s="416"/>
      <c r="DA47" s="416"/>
      <c r="DB47" s="416"/>
      <c r="DC47" s="416"/>
      <c r="DD47" s="416"/>
      <c r="DE47" s="417"/>
      <c r="DJ47" s="159"/>
      <c r="DK47" s="73"/>
      <c r="DL47" s="73"/>
      <c r="DM47" s="75"/>
      <c r="DN47" s="75"/>
      <c r="DO47"/>
      <c r="DP47"/>
      <c r="DQ47"/>
      <c r="DS47" s="40" t="s">
        <v>87</v>
      </c>
      <c r="DT47" s="75"/>
      <c r="DU47"/>
      <c r="DV47"/>
      <c r="DW47"/>
      <c r="DX47"/>
      <c r="DY47"/>
    </row>
    <row r="48" spans="4:129" ht="12" customHeight="1" x14ac:dyDescent="0.15">
      <c r="D48" s="31"/>
      <c r="E48" s="351" t="s">
        <v>185</v>
      </c>
      <c r="F48" s="333"/>
      <c r="G48" s="333" t="s">
        <v>180</v>
      </c>
      <c r="H48" s="333"/>
      <c r="I48" s="333" t="s">
        <v>181</v>
      </c>
      <c r="J48" s="333"/>
      <c r="K48" s="340" t="s">
        <v>156</v>
      </c>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2"/>
      <c r="BC48"/>
      <c r="BD48"/>
      <c r="BE48"/>
      <c r="BF48" s="35"/>
      <c r="BG48" s="35"/>
      <c r="BH48" s="418"/>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19"/>
      <c r="CF48" s="419"/>
      <c r="CG48" s="419"/>
      <c r="CH48" s="419"/>
      <c r="CI48" s="419"/>
      <c r="CJ48" s="419"/>
      <c r="CK48" s="419"/>
      <c r="CL48" s="419"/>
      <c r="CM48" s="419"/>
      <c r="CN48" s="419"/>
      <c r="CO48" s="419"/>
      <c r="CP48" s="419"/>
      <c r="CQ48" s="419"/>
      <c r="CR48" s="419"/>
      <c r="CS48" s="419"/>
      <c r="CT48" s="419"/>
      <c r="CU48" s="419"/>
      <c r="CV48" s="419"/>
      <c r="CW48" s="419"/>
      <c r="CX48" s="419"/>
      <c r="CY48" s="419"/>
      <c r="CZ48" s="419"/>
      <c r="DA48" s="419"/>
      <c r="DB48" s="419"/>
      <c r="DC48" s="419"/>
      <c r="DD48" s="419"/>
      <c r="DE48" s="420"/>
      <c r="DJ48" s="159" t="str">
        <f t="shared" ref="DJ48" si="6">IF(OR(COUNTIFS(K48,"*特許庁*")&gt;=1,COUNTIFS(K48,"*経済産業*")&gt;=1,COUNTIFS(K48,"*工業所有*")&gt;=1), ASC(E48)&amp;"."&amp;ASC(I48)&amp;"_"&amp;K48,"")</f>
        <v/>
      </c>
      <c r="DK48" s="73"/>
      <c r="DL48" s="73"/>
      <c r="DM48" s="75"/>
      <c r="DN48" s="75"/>
      <c r="DO48"/>
      <c r="DP48"/>
      <c r="DQ48"/>
      <c r="DS48" s="40" t="s">
        <v>88</v>
      </c>
      <c r="DT48" s="75"/>
      <c r="DU48"/>
      <c r="DV48"/>
      <c r="DW48"/>
      <c r="DX48"/>
      <c r="DY48"/>
    </row>
    <row r="49" spans="1:140" ht="12" customHeight="1" x14ac:dyDescent="0.15">
      <c r="D49" s="31"/>
      <c r="E49" s="351"/>
      <c r="F49" s="333"/>
      <c r="G49" s="333"/>
      <c r="H49" s="333"/>
      <c r="I49" s="333"/>
      <c r="J49" s="333"/>
      <c r="K49" s="343"/>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5"/>
      <c r="BC49"/>
      <c r="BD49"/>
      <c r="BE49"/>
      <c r="BF49" s="35"/>
      <c r="BG49" s="35"/>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J49" s="159"/>
      <c r="DK49" s="73"/>
      <c r="DL49" s="73"/>
      <c r="DM49" s="75"/>
      <c r="DN49" s="75"/>
      <c r="DO49"/>
      <c r="DP49"/>
      <c r="DQ49"/>
      <c r="DS49" s="40" t="s">
        <v>89</v>
      </c>
      <c r="DT49" s="40"/>
    </row>
    <row r="50" spans="1:140" ht="12" customHeight="1" x14ac:dyDescent="0.15">
      <c r="D50" s="31"/>
      <c r="E50" s="351" t="s">
        <v>185</v>
      </c>
      <c r="F50" s="333"/>
      <c r="G50" s="333" t="s">
        <v>196</v>
      </c>
      <c r="H50" s="333"/>
      <c r="I50" s="333" t="s">
        <v>180</v>
      </c>
      <c r="J50" s="333"/>
      <c r="K50" s="340" t="s">
        <v>157</v>
      </c>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2"/>
      <c r="BC50"/>
      <c r="BD50"/>
      <c r="BE50"/>
      <c r="BF50" s="35"/>
      <c r="BG50" s="35"/>
      <c r="BH50" s="168" t="s">
        <v>10</v>
      </c>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70"/>
      <c r="DJ50" s="159" t="str">
        <f t="shared" ref="DJ50" si="7">IF(OR(COUNTIFS(K50,"*特許庁*")&gt;=1,COUNTIFS(K50,"*経済産業*")&gt;=1,COUNTIFS(K50,"*工業所有*")&gt;=1), ASC(E50)&amp;"."&amp;ASC(I50)&amp;"_"&amp;K50,"")</f>
        <v/>
      </c>
      <c r="DK50" s="73"/>
      <c r="DL50" s="73"/>
      <c r="DM50" s="75"/>
      <c r="DN50" s="75"/>
      <c r="DO50"/>
      <c r="DP50"/>
      <c r="DQ50"/>
      <c r="DS50" s="40" t="s">
        <v>90</v>
      </c>
      <c r="DT50" s="40"/>
    </row>
    <row r="51" spans="1:140" ht="12" customHeight="1" x14ac:dyDescent="0.15">
      <c r="D51" s="31"/>
      <c r="E51" s="351"/>
      <c r="F51" s="333"/>
      <c r="G51" s="333"/>
      <c r="H51" s="333"/>
      <c r="I51" s="333"/>
      <c r="J51" s="333"/>
      <c r="K51" s="343"/>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5"/>
      <c r="BC51"/>
      <c r="BD51"/>
      <c r="BE51"/>
      <c r="BF51" s="35"/>
      <c r="BG51" s="35"/>
      <c r="BH51" s="179" t="s">
        <v>160</v>
      </c>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c r="CV51" s="180"/>
      <c r="CW51" s="180"/>
      <c r="CX51" s="180"/>
      <c r="CY51" s="180"/>
      <c r="CZ51" s="180"/>
      <c r="DA51" s="180"/>
      <c r="DB51" s="180"/>
      <c r="DC51" s="180"/>
      <c r="DD51" s="180"/>
      <c r="DE51" s="181"/>
      <c r="DJ51" s="159"/>
      <c r="DK51" s="73"/>
      <c r="DL51" s="73"/>
      <c r="DM51" s="75"/>
      <c r="DN51" s="75"/>
      <c r="DO51"/>
      <c r="DP51"/>
      <c r="DQ51"/>
      <c r="DS51" s="40" t="s">
        <v>91</v>
      </c>
      <c r="DT51" s="40"/>
    </row>
    <row r="52" spans="1:140" ht="12" customHeight="1" x14ac:dyDescent="0.15">
      <c r="D52" s="31"/>
      <c r="E52" s="351"/>
      <c r="F52" s="333"/>
      <c r="G52" s="333"/>
      <c r="H52" s="333"/>
      <c r="I52" s="333"/>
      <c r="J52" s="333"/>
      <c r="K52" s="358" t="s">
        <v>158</v>
      </c>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60"/>
      <c r="BC52"/>
      <c r="BD52"/>
      <c r="BE52"/>
      <c r="BF52" s="35"/>
      <c r="BG52" s="35"/>
      <c r="BH52" s="179"/>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c r="CV52" s="180"/>
      <c r="CW52" s="180"/>
      <c r="CX52" s="180"/>
      <c r="CY52" s="180"/>
      <c r="CZ52" s="180"/>
      <c r="DA52" s="180"/>
      <c r="DB52" s="180"/>
      <c r="DC52" s="180"/>
      <c r="DD52" s="180"/>
      <c r="DE52" s="181"/>
      <c r="DJ52" s="159" t="str">
        <f t="shared" ref="DJ52" si="8">IF(OR(COUNTIFS(K52,"*特許庁*")&gt;=1,COUNTIFS(K52,"*経済産業*")&gt;=1,COUNTIFS(K52,"*工業所有*")&gt;=1), ASC(E52)&amp;"."&amp;ASC(I52)&amp;"_"&amp;K52,"")</f>
        <v/>
      </c>
      <c r="DK52" s="73"/>
      <c r="DL52" s="74"/>
      <c r="DM52"/>
      <c r="DN52" s="75"/>
      <c r="DO52"/>
      <c r="DP52"/>
      <c r="DQ52"/>
      <c r="DS52" s="40" t="s">
        <v>92</v>
      </c>
      <c r="DT52" s="40"/>
    </row>
    <row r="53" spans="1:140" ht="12" customHeight="1" x14ac:dyDescent="0.15">
      <c r="D53" s="31"/>
      <c r="E53" s="351"/>
      <c r="F53" s="333"/>
      <c r="G53" s="333"/>
      <c r="H53" s="333"/>
      <c r="I53" s="333"/>
      <c r="J53" s="333"/>
      <c r="K53" s="361"/>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3"/>
      <c r="BC53"/>
      <c r="BD53"/>
      <c r="BE53"/>
      <c r="BF53" s="35"/>
      <c r="BG53" s="35"/>
      <c r="BH53" s="179"/>
      <c r="BI53" s="180"/>
      <c r="BJ53" s="180"/>
      <c r="BK53" s="180"/>
      <c r="BL53" s="180"/>
      <c r="BM53" s="180"/>
      <c r="BN53" s="180"/>
      <c r="BO53" s="180"/>
      <c r="BP53" s="180"/>
      <c r="BQ53" s="180"/>
      <c r="BR53" s="180"/>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0"/>
      <c r="CS53" s="180"/>
      <c r="CT53" s="180"/>
      <c r="CU53" s="180"/>
      <c r="CV53" s="180"/>
      <c r="CW53" s="180"/>
      <c r="CX53" s="180"/>
      <c r="CY53" s="180"/>
      <c r="CZ53" s="180"/>
      <c r="DA53" s="180"/>
      <c r="DB53" s="180"/>
      <c r="DC53" s="180"/>
      <c r="DD53" s="180"/>
      <c r="DE53" s="181"/>
      <c r="DJ53" s="159"/>
      <c r="DK53" s="73"/>
      <c r="DL53" s="74"/>
      <c r="DM53"/>
      <c r="DN53" s="75"/>
      <c r="DO53"/>
      <c r="DP53"/>
      <c r="DQ53"/>
      <c r="DS53" s="40" t="s">
        <v>93</v>
      </c>
      <c r="DT53" s="40"/>
    </row>
    <row r="54" spans="1:140" ht="12" customHeight="1" x14ac:dyDescent="0.15">
      <c r="D54" s="31"/>
      <c r="E54" s="351"/>
      <c r="F54" s="333"/>
      <c r="G54" s="333"/>
      <c r="H54" s="333"/>
      <c r="I54" s="333"/>
      <c r="J54" s="333"/>
      <c r="K54" s="364" t="s">
        <v>159</v>
      </c>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366"/>
      <c r="BC54"/>
      <c r="BD54"/>
      <c r="BE54"/>
      <c r="BF54" s="35"/>
      <c r="BG54" s="35"/>
      <c r="BH54" s="182"/>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4"/>
      <c r="DJ54" s="159" t="str">
        <f t="shared" ref="DJ54" si="9">IF(OR(COUNTIFS(K54,"*特許庁*")&gt;=1,COUNTIFS(K54,"*経済産業*")&gt;=1,COUNTIFS(K54,"*工業所有*")&gt;=1), ASC(E54)&amp;"."&amp;ASC(I54)&amp;"_"&amp;K54,"")</f>
        <v/>
      </c>
      <c r="DK54" s="73"/>
      <c r="DL54" s="74"/>
      <c r="DM54"/>
      <c r="DN54" s="75"/>
      <c r="DO54"/>
      <c r="DP54"/>
      <c r="DQ54"/>
      <c r="DS54" s="43" t="s">
        <v>94</v>
      </c>
      <c r="DT54" s="40"/>
    </row>
    <row r="55" spans="1:140" ht="12" customHeight="1" x14ac:dyDescent="0.15">
      <c r="D55" s="31"/>
      <c r="E55" s="351"/>
      <c r="F55" s="333"/>
      <c r="G55" s="333"/>
      <c r="H55" s="333"/>
      <c r="I55" s="333"/>
      <c r="J55" s="333"/>
      <c r="K55" s="367"/>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9"/>
      <c r="BC55"/>
      <c r="BD55"/>
      <c r="BE55"/>
      <c r="BF55" s="35"/>
      <c r="BG55" s="35"/>
      <c r="BH55" s="168" t="s">
        <v>26</v>
      </c>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169"/>
      <c r="CW55" s="169"/>
      <c r="CX55" s="169"/>
      <c r="CY55" s="169"/>
      <c r="CZ55" s="169"/>
      <c r="DA55" s="169"/>
      <c r="DB55" s="169"/>
      <c r="DC55" s="169"/>
      <c r="DD55" s="169"/>
      <c r="DE55" s="170"/>
      <c r="DJ55" s="159"/>
      <c r="DK55" s="73"/>
      <c r="DL55" s="74"/>
      <c r="DM55"/>
      <c r="DN55" s="75"/>
      <c r="DO55"/>
      <c r="DP55"/>
      <c r="DQ55"/>
      <c r="DS55" s="43" t="s">
        <v>95</v>
      </c>
      <c r="DT55" s="40"/>
    </row>
    <row r="56" spans="1:140" ht="12" customHeight="1" x14ac:dyDescent="0.15">
      <c r="D56" s="31"/>
      <c r="E56" s="351"/>
      <c r="F56" s="333"/>
      <c r="G56" s="333"/>
      <c r="H56" s="333"/>
      <c r="I56" s="333"/>
      <c r="J56" s="333"/>
      <c r="K56" s="340"/>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2"/>
      <c r="BC56"/>
      <c r="BD56"/>
      <c r="BE56"/>
      <c r="BF56" s="35"/>
      <c r="BG56" s="35"/>
      <c r="BH56" s="171" t="s">
        <v>161</v>
      </c>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3"/>
      <c r="DJ56" s="159" t="str">
        <f t="shared" ref="DJ56" si="10">IF(OR(COUNTIFS(K56,"*特許庁*")&gt;=1,COUNTIFS(K56,"*経済産業*")&gt;=1,COUNTIFS(K56,"*工業所有*")&gt;=1), ASC(E56)&amp;"."&amp;ASC(I56)&amp;"_"&amp;K56,"")</f>
        <v/>
      </c>
      <c r="DK56" s="73"/>
      <c r="DL56" s="74"/>
      <c r="DM56"/>
      <c r="DN56" s="75"/>
      <c r="DO56"/>
      <c r="DP56"/>
      <c r="DQ56"/>
      <c r="DS56" s="40" t="s">
        <v>96</v>
      </c>
      <c r="DT56" s="40"/>
    </row>
    <row r="57" spans="1:140" ht="12" customHeight="1" x14ac:dyDescent="0.15">
      <c r="D57" s="31"/>
      <c r="E57" s="351"/>
      <c r="F57" s="333"/>
      <c r="G57" s="333"/>
      <c r="H57" s="333"/>
      <c r="I57" s="333"/>
      <c r="J57" s="333"/>
      <c r="K57" s="343"/>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5"/>
      <c r="BC57" s="35"/>
      <c r="BD57" s="35"/>
      <c r="BE57" s="35"/>
      <c r="BF57" s="35"/>
      <c r="BG57" s="35"/>
      <c r="BH57" s="171"/>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3"/>
      <c r="DJ57" s="159"/>
      <c r="DK57" s="73"/>
      <c r="DL57" s="76"/>
      <c r="DM57" s="77"/>
      <c r="DN57" s="43"/>
      <c r="DO57" s="78"/>
      <c r="DP57" s="78"/>
      <c r="DQ57" s="78"/>
      <c r="DS57" s="40" t="s">
        <v>97</v>
      </c>
      <c r="DT57" s="40"/>
    </row>
    <row r="58" spans="1:140" ht="12" customHeight="1" x14ac:dyDescent="0.15">
      <c r="D58" s="31"/>
      <c r="E58" s="351"/>
      <c r="F58" s="333"/>
      <c r="G58" s="333"/>
      <c r="H58" s="333"/>
      <c r="I58" s="333"/>
      <c r="J58" s="333"/>
      <c r="K58" s="340"/>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2"/>
      <c r="BC58" s="35"/>
      <c r="BD58" s="35"/>
      <c r="BE58" s="35"/>
      <c r="BF58" s="35"/>
      <c r="BG58" s="35"/>
      <c r="BH58" s="171"/>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3"/>
      <c r="DJ58" s="159" t="str">
        <f t="shared" ref="DJ58" si="11">IF(OR(COUNTIFS(K58,"*特許庁*")&gt;=1,COUNTIFS(K58,"*経済産業*")&gt;=1,COUNTIFS(K58,"*工業所有*")&gt;=1), ASC(E58)&amp;"."&amp;ASC(I58)&amp;"_"&amp;K58,"")</f>
        <v/>
      </c>
      <c r="DK58" s="73" t="str">
        <f>IF(DJ58="*特許庁*",MAX(DK$30:DK58)+1,"")</f>
        <v/>
      </c>
      <c r="DL58" s="76"/>
      <c r="DM58" s="77"/>
      <c r="DN58" s="43"/>
      <c r="DO58" s="78"/>
      <c r="DP58" s="78"/>
      <c r="DQ58" s="78"/>
      <c r="DS58" s="40" t="s">
        <v>98</v>
      </c>
      <c r="DT58" s="40"/>
    </row>
    <row r="59" spans="1:140" s="5" customFormat="1" ht="12" customHeight="1" x14ac:dyDescent="0.15">
      <c r="A59" s="31"/>
      <c r="B59" s="44"/>
      <c r="C59" s="44"/>
      <c r="D59" s="31"/>
      <c r="E59" s="351"/>
      <c r="F59" s="333"/>
      <c r="G59" s="333"/>
      <c r="H59" s="333"/>
      <c r="I59" s="333"/>
      <c r="J59" s="333"/>
      <c r="K59" s="343"/>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5"/>
      <c r="BC59"/>
      <c r="BD59"/>
      <c r="BE59"/>
      <c r="BF59" s="35"/>
      <c r="BG59" s="35"/>
      <c r="BH59" s="171"/>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3"/>
      <c r="DJ59" s="159"/>
      <c r="DK59" s="73" t="str">
        <f>IF(DJ59="*特許庁*",MAX(DK$30:DK59)+1,"")</f>
        <v/>
      </c>
      <c r="DL59" s="74"/>
      <c r="DM59"/>
      <c r="DN59" s="75"/>
      <c r="DO59"/>
      <c r="DP59"/>
      <c r="DQ59"/>
      <c r="DR59" s="31"/>
      <c r="DS59" s="40" t="s">
        <v>99</v>
      </c>
      <c r="DT59" s="40"/>
      <c r="DU59" s="31"/>
      <c r="DV59" s="31"/>
      <c r="DW59" s="31"/>
      <c r="DX59" s="31"/>
      <c r="DY59" s="31"/>
      <c r="DZ59" s="31"/>
      <c r="EA59" s="31"/>
      <c r="EB59" s="31"/>
      <c r="EC59" s="31"/>
      <c r="ED59" s="31"/>
      <c r="EE59" s="31"/>
      <c r="EF59" s="31"/>
      <c r="EG59" s="31"/>
      <c r="EH59" s="37"/>
      <c r="EI59" s="37"/>
      <c r="EJ59" s="37"/>
    </row>
    <row r="60" spans="1:140" s="5" customFormat="1" ht="12" customHeight="1" x14ac:dyDescent="0.15">
      <c r="A60" s="31"/>
      <c r="B60" s="44"/>
      <c r="C60" s="44"/>
      <c r="D60" s="31"/>
      <c r="E60" s="351"/>
      <c r="F60" s="333"/>
      <c r="G60" s="333"/>
      <c r="H60" s="333"/>
      <c r="I60" s="333"/>
      <c r="J60" s="333"/>
      <c r="K60" s="340"/>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2"/>
      <c r="BC60"/>
      <c r="BD60"/>
      <c r="BE60"/>
      <c r="BF60" s="35"/>
      <c r="BG60" s="35"/>
      <c r="BH60" s="171"/>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3"/>
      <c r="DJ60" s="159" t="str">
        <f t="shared" ref="DJ60" si="12">IF(OR(COUNTIFS(K60,"*特許庁*")&gt;=1,COUNTIFS(K60,"*経済産業*")&gt;=1,COUNTIFS(K60,"*工業所有*")&gt;=1), ASC(E60)&amp;"."&amp;ASC(I60)&amp;"_"&amp;K60,"")</f>
        <v/>
      </c>
      <c r="DK60" s="73" t="str">
        <f>IF(DJ60="*特許庁*",MAX(DK$30:DK60)+1,"")</f>
        <v/>
      </c>
      <c r="DL60" s="74"/>
      <c r="DM60"/>
      <c r="DN60" s="75"/>
      <c r="DO60"/>
      <c r="DP60"/>
      <c r="DQ60"/>
      <c r="DR60" s="31"/>
      <c r="DS60" s="40" t="s">
        <v>100</v>
      </c>
      <c r="DT60" s="40"/>
      <c r="DU60" s="31"/>
      <c r="DV60" s="31"/>
      <c r="DW60" s="31"/>
      <c r="DX60" s="31"/>
      <c r="DY60" s="31"/>
      <c r="DZ60" s="31"/>
      <c r="EA60" s="31"/>
      <c r="EB60" s="31"/>
      <c r="EC60" s="31"/>
      <c r="ED60" s="31"/>
      <c r="EE60" s="31"/>
      <c r="EF60" s="31"/>
      <c r="EG60" s="31"/>
      <c r="EH60" s="37"/>
      <c r="EI60" s="37"/>
      <c r="EJ60" s="37"/>
    </row>
    <row r="61" spans="1:140" ht="12" customHeight="1" x14ac:dyDescent="0.15">
      <c r="D61" s="31"/>
      <c r="E61" s="351"/>
      <c r="F61" s="333"/>
      <c r="G61" s="333"/>
      <c r="H61" s="333"/>
      <c r="I61" s="333"/>
      <c r="J61" s="333"/>
      <c r="K61" s="343"/>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5"/>
      <c r="BC61"/>
      <c r="BD61"/>
      <c r="BE61"/>
      <c r="BF61" s="35"/>
      <c r="BG61" s="35"/>
      <c r="BH61" s="171"/>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3"/>
      <c r="DJ61" s="159"/>
      <c r="DK61" s="73" t="str">
        <f>IF(DJ61="*特許庁*",MAX(DK$30:DK61)+1,"")</f>
        <v/>
      </c>
      <c r="DL61" s="74"/>
      <c r="DM61"/>
      <c r="DN61" s="75"/>
      <c r="DO61"/>
      <c r="DP61"/>
      <c r="DQ61"/>
      <c r="DS61" s="40" t="s">
        <v>101</v>
      </c>
      <c r="DT61" s="40"/>
    </row>
    <row r="62" spans="1:140" ht="12" customHeight="1" x14ac:dyDescent="0.15">
      <c r="D62" s="31"/>
      <c r="E62" s="351"/>
      <c r="F62" s="333"/>
      <c r="G62" s="333"/>
      <c r="H62" s="333"/>
      <c r="I62" s="333"/>
      <c r="J62" s="333"/>
      <c r="K62" s="340"/>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2"/>
      <c r="BC62"/>
      <c r="BD62"/>
      <c r="BE62"/>
      <c r="BF62" s="35"/>
      <c r="BG62" s="35"/>
      <c r="BH62" s="171"/>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3"/>
      <c r="DJ62" s="159" t="str">
        <f t="shared" ref="DJ62" si="13">IF(OR(COUNTIFS(K62,"*特許庁*")&gt;=1,COUNTIFS(K62,"*経済産業*")&gt;=1,COUNTIFS(K62,"*工業所有*")&gt;=1), ASC(E62)&amp;"."&amp;ASC(I62)&amp;"_"&amp;K62,"")</f>
        <v/>
      </c>
      <c r="DK62" s="73" t="str">
        <f>IF(DJ62="*特許庁*",MAX(DK$30:DK62)+1,"")</f>
        <v/>
      </c>
      <c r="DL62" s="74"/>
      <c r="DM62"/>
      <c r="DN62" s="75"/>
      <c r="DO62"/>
      <c r="DP62"/>
      <c r="DQ62"/>
      <c r="DS62" s="40" t="s">
        <v>102</v>
      </c>
      <c r="DT62" s="40"/>
    </row>
    <row r="63" spans="1:140" ht="12" customHeight="1" x14ac:dyDescent="0.15">
      <c r="D63" s="31"/>
      <c r="E63" s="351"/>
      <c r="F63" s="333"/>
      <c r="G63" s="333"/>
      <c r="H63" s="333"/>
      <c r="I63" s="333"/>
      <c r="J63" s="333"/>
      <c r="K63" s="343"/>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5"/>
      <c r="BC63"/>
      <c r="BD63"/>
      <c r="BE63"/>
      <c r="BF63" s="35"/>
      <c r="BG63" s="35"/>
      <c r="BH63" s="171"/>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3"/>
      <c r="DJ63" s="159"/>
      <c r="DK63" s="73" t="str">
        <f>IF(DJ63="*特許庁*",MAX(DK$30:DK63)+1,"")</f>
        <v/>
      </c>
      <c r="DL63" s="74"/>
      <c r="DM63"/>
      <c r="DN63" s="75"/>
      <c r="DO63"/>
      <c r="DP63"/>
      <c r="DQ63"/>
      <c r="DS63" s="40" t="s">
        <v>103</v>
      </c>
      <c r="DT63" s="40"/>
    </row>
    <row r="64" spans="1:140" ht="12" customHeight="1" x14ac:dyDescent="0.15">
      <c r="D64" s="31"/>
      <c r="E64" s="351"/>
      <c r="F64" s="333"/>
      <c r="G64" s="333"/>
      <c r="H64" s="333"/>
      <c r="I64" s="333"/>
      <c r="J64" s="333"/>
      <c r="K64" s="340"/>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2"/>
      <c r="BC64"/>
      <c r="BD64"/>
      <c r="BE64"/>
      <c r="BF64" s="35"/>
      <c r="BG64" s="35"/>
      <c r="BH64" s="171"/>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3"/>
      <c r="DJ64" s="159" t="str">
        <f t="shared" ref="DJ64" si="14">IF(OR(COUNTIFS(K64,"*特許庁*")&gt;=1,COUNTIFS(K64,"*経済産業*")&gt;=1,COUNTIFS(K64,"*工業所有*")&gt;=1), ASC(E64)&amp;"."&amp;ASC(I64)&amp;"_"&amp;K64,"")</f>
        <v/>
      </c>
      <c r="DK64" s="73" t="str">
        <f>IF(DJ64="*特許庁*",MAX(DK$30:DK64)+1,"")</f>
        <v/>
      </c>
      <c r="DL64" s="74"/>
      <c r="DM64"/>
      <c r="DN64" s="75"/>
      <c r="DO64"/>
      <c r="DP64"/>
      <c r="DQ64"/>
      <c r="DS64" s="40" t="s">
        <v>104</v>
      </c>
      <c r="DT64" s="40"/>
    </row>
    <row r="65" spans="4:124" ht="12" customHeight="1" x14ac:dyDescent="0.15">
      <c r="D65" s="31"/>
      <c r="E65" s="351"/>
      <c r="F65" s="333"/>
      <c r="G65" s="333"/>
      <c r="H65" s="333"/>
      <c r="I65" s="333"/>
      <c r="J65" s="333"/>
      <c r="K65" s="343"/>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5"/>
      <c r="BC65"/>
      <c r="BD65"/>
      <c r="BE65"/>
      <c r="BF65" s="35"/>
      <c r="BG65" s="35"/>
      <c r="BH65" s="174"/>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CG65" s="175"/>
      <c r="CH65" s="175"/>
      <c r="CI65" s="175"/>
      <c r="CJ65" s="175"/>
      <c r="CK65" s="175"/>
      <c r="CL65" s="175"/>
      <c r="CM65" s="175"/>
      <c r="CN65" s="175"/>
      <c r="CO65" s="175"/>
      <c r="CP65" s="175"/>
      <c r="CQ65" s="175"/>
      <c r="CR65" s="175"/>
      <c r="CS65" s="175"/>
      <c r="CT65" s="175"/>
      <c r="CU65" s="175"/>
      <c r="CV65" s="175"/>
      <c r="CW65" s="175"/>
      <c r="CX65" s="175"/>
      <c r="CY65" s="175"/>
      <c r="CZ65" s="175"/>
      <c r="DA65" s="175"/>
      <c r="DB65" s="175"/>
      <c r="DC65" s="175"/>
      <c r="DD65" s="175"/>
      <c r="DE65" s="176"/>
      <c r="DJ65" s="159"/>
      <c r="DK65" s="73" t="str">
        <f>IF(DJ65="*特許庁*",MAX(DK$30:DK65)+1,"")</f>
        <v/>
      </c>
      <c r="DL65" s="74"/>
      <c r="DM65"/>
      <c r="DN65" s="75"/>
      <c r="DO65"/>
      <c r="DP65"/>
      <c r="DQ65"/>
      <c r="DS65" s="40" t="s">
        <v>105</v>
      </c>
      <c r="DT65" s="40"/>
    </row>
    <row r="66" spans="4:124" ht="12" customHeight="1" x14ac:dyDescent="0.15">
      <c r="D66" s="31"/>
      <c r="E66" s="351"/>
      <c r="F66" s="333"/>
      <c r="G66" s="333"/>
      <c r="H66" s="333"/>
      <c r="I66" s="333"/>
      <c r="J66" s="333"/>
      <c r="K66" s="340"/>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2"/>
      <c r="BC66"/>
      <c r="BD66"/>
      <c r="BE66"/>
      <c r="BF66" s="35"/>
      <c r="BG66" s="35"/>
      <c r="BH66" s="187" t="s">
        <v>122</v>
      </c>
      <c r="BI66" s="188"/>
      <c r="BJ66" s="188"/>
      <c r="BK66" s="188"/>
      <c r="BL66" s="188"/>
      <c r="BM66" s="188"/>
      <c r="BN66" s="188"/>
      <c r="BO66" s="188"/>
      <c r="BP66" s="188"/>
      <c r="BQ66" s="188"/>
      <c r="BR66" s="188"/>
      <c r="BS66" s="188"/>
      <c r="BT66" s="188"/>
      <c r="BU66" s="188"/>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79" t="s">
        <v>11</v>
      </c>
      <c r="CR66" s="80"/>
      <c r="CS66" s="80"/>
      <c r="CT66" s="80"/>
      <c r="CU66" s="80"/>
      <c r="CV66" s="80"/>
      <c r="CW66" s="80"/>
      <c r="CX66" s="80"/>
      <c r="CY66" s="80"/>
      <c r="CZ66" s="80"/>
      <c r="DA66" s="80"/>
      <c r="DB66" s="80"/>
      <c r="DC66" s="80"/>
      <c r="DD66" s="80"/>
      <c r="DE66" s="81"/>
      <c r="DJ66" s="159" t="str">
        <f t="shared" ref="DJ66" si="15">IF(OR(COUNTIFS(K66,"*特許庁*")&gt;=1,COUNTIFS(K66,"*経済産業*")&gt;=1,COUNTIFS(K66,"*工業所有*")&gt;=1), ASC(E66)&amp;"."&amp;ASC(I66)&amp;"_"&amp;K66,"")</f>
        <v/>
      </c>
      <c r="DK66" s="73" t="str">
        <f>IF(DJ66="*特許庁*",MAX(DK$30:DK66)+1,"")</f>
        <v/>
      </c>
      <c r="DL66" s="74"/>
      <c r="DM66"/>
      <c r="DN66" s="75"/>
      <c r="DO66"/>
      <c r="DP66"/>
      <c r="DQ66"/>
      <c r="DS66" s="40" t="s">
        <v>106</v>
      </c>
      <c r="DT66" s="40"/>
    </row>
    <row r="67" spans="4:124" ht="12" customHeight="1" x14ac:dyDescent="0.15">
      <c r="D67" s="31"/>
      <c r="E67" s="351"/>
      <c r="F67" s="333"/>
      <c r="G67" s="333"/>
      <c r="H67" s="333"/>
      <c r="I67" s="333"/>
      <c r="J67" s="333"/>
      <c r="K67" s="343"/>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5"/>
      <c r="BC67"/>
      <c r="BD67"/>
      <c r="BE67"/>
      <c r="BF67" s="35"/>
      <c r="BG67" s="35"/>
      <c r="BH67" s="189" t="s">
        <v>123</v>
      </c>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1"/>
      <c r="CQ67" s="162" t="s">
        <v>12</v>
      </c>
      <c r="CR67" s="162"/>
      <c r="CS67" s="162"/>
      <c r="CT67" s="177"/>
      <c r="CU67" s="177"/>
      <c r="CV67" s="177"/>
      <c r="CW67" s="162" t="s">
        <v>13</v>
      </c>
      <c r="CX67" s="162"/>
      <c r="CY67" s="162"/>
      <c r="CZ67" s="162" t="s">
        <v>192</v>
      </c>
      <c r="DA67" s="162"/>
      <c r="DB67" s="162"/>
      <c r="DC67" s="185" t="s">
        <v>14</v>
      </c>
      <c r="DD67" s="185"/>
      <c r="DE67" s="100"/>
      <c r="DJ67" s="159"/>
      <c r="DK67" s="73" t="str">
        <f>IF(DJ67="*特許庁*",MAX(DK$30:DK67)+1,"")</f>
        <v/>
      </c>
      <c r="DL67" s="74"/>
      <c r="DM67"/>
      <c r="DN67" s="75"/>
      <c r="DO67"/>
      <c r="DP67"/>
      <c r="DQ67"/>
      <c r="DS67" s="40" t="s">
        <v>107</v>
      </c>
      <c r="DT67" s="40"/>
    </row>
    <row r="68" spans="4:124" ht="12" customHeight="1" x14ac:dyDescent="0.15">
      <c r="D68" s="31"/>
      <c r="E68" s="351"/>
      <c r="F68" s="333"/>
      <c r="G68" s="333"/>
      <c r="H68" s="333"/>
      <c r="I68" s="333"/>
      <c r="J68" s="333"/>
      <c r="K68" s="340"/>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2"/>
      <c r="BC68"/>
      <c r="BD68"/>
      <c r="BE68"/>
      <c r="BF68" s="35"/>
      <c r="BG68" s="35"/>
      <c r="BH68" s="189"/>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90"/>
      <c r="CK68" s="190"/>
      <c r="CL68" s="190"/>
      <c r="CM68" s="190"/>
      <c r="CN68" s="190"/>
      <c r="CO68" s="190"/>
      <c r="CP68" s="191"/>
      <c r="CQ68" s="163"/>
      <c r="CR68" s="163"/>
      <c r="CS68" s="163"/>
      <c r="CT68" s="178"/>
      <c r="CU68" s="178"/>
      <c r="CV68" s="178"/>
      <c r="CW68" s="163"/>
      <c r="CX68" s="163"/>
      <c r="CY68" s="163"/>
      <c r="CZ68" s="163"/>
      <c r="DA68" s="163"/>
      <c r="DB68" s="163"/>
      <c r="DC68" s="186"/>
      <c r="DD68" s="186"/>
      <c r="DE68" s="102"/>
      <c r="DJ68" s="159" t="str">
        <f t="shared" ref="DJ68" si="16">IF(OR(COUNTIFS(K68,"*特許庁*")&gt;=1,COUNTIFS(K68,"*経済産業*")&gt;=1,COUNTIFS(K68,"*工業所有*")&gt;=1), ASC(E68)&amp;"."&amp;ASC(I68)&amp;"_"&amp;K68,"")</f>
        <v/>
      </c>
      <c r="DK68" s="73" t="str">
        <f>IF(DJ68="*特許庁*",MAX(DK$30:DK68)+1,"")</f>
        <v/>
      </c>
      <c r="DL68" s="74"/>
      <c r="DM68"/>
      <c r="DN68" s="75"/>
      <c r="DO68"/>
      <c r="DP68"/>
      <c r="DQ68"/>
      <c r="DS68" s="40" t="s">
        <v>108</v>
      </c>
      <c r="DT68" s="40"/>
    </row>
    <row r="69" spans="4:124" ht="12" customHeight="1" x14ac:dyDescent="0.15">
      <c r="D69" s="31"/>
      <c r="E69" s="351"/>
      <c r="F69" s="333"/>
      <c r="G69" s="333"/>
      <c r="H69" s="333"/>
      <c r="I69" s="333"/>
      <c r="J69" s="333"/>
      <c r="K69" s="343"/>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5"/>
      <c r="BC69"/>
      <c r="BD69"/>
      <c r="BE69"/>
      <c r="BF69" s="35"/>
      <c r="BG69" s="35"/>
      <c r="BH69" s="189"/>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0"/>
      <c r="CG69" s="190"/>
      <c r="CH69" s="190"/>
      <c r="CI69" s="190"/>
      <c r="CJ69" s="190"/>
      <c r="CK69" s="190"/>
      <c r="CL69" s="190"/>
      <c r="CM69" s="190"/>
      <c r="CN69" s="190"/>
      <c r="CO69" s="190"/>
      <c r="CP69" s="191"/>
      <c r="CQ69" s="103" t="s">
        <v>22</v>
      </c>
      <c r="CR69" s="104"/>
      <c r="CS69" s="104"/>
      <c r="CT69" s="104"/>
      <c r="CU69" s="104"/>
      <c r="CV69" s="104"/>
      <c r="CW69" s="104"/>
      <c r="CX69" s="104"/>
      <c r="CY69" s="104"/>
      <c r="CZ69" s="104"/>
      <c r="DA69" s="104"/>
      <c r="DB69" s="104"/>
      <c r="DC69" s="104"/>
      <c r="DD69" s="104"/>
      <c r="DE69" s="105"/>
      <c r="DJ69" s="159"/>
      <c r="DK69" s="73" t="str">
        <f>IF(DJ69="*特許庁*",MAX(DK$30:DK69)+1,"")</f>
        <v/>
      </c>
      <c r="DL69" s="74"/>
      <c r="DM69"/>
      <c r="DN69" s="75"/>
      <c r="DO69"/>
      <c r="DP69"/>
      <c r="DQ69"/>
      <c r="DS69" s="40" t="s">
        <v>121</v>
      </c>
      <c r="DT69" s="40"/>
    </row>
    <row r="70" spans="4:124" ht="12" customHeight="1" x14ac:dyDescent="0.15">
      <c r="D70" s="31"/>
      <c r="E70" s="351"/>
      <c r="F70" s="333"/>
      <c r="G70" s="333"/>
      <c r="H70" s="333"/>
      <c r="I70" s="333"/>
      <c r="J70" s="333"/>
      <c r="K70" s="340"/>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2"/>
      <c r="BC70"/>
      <c r="BD70"/>
      <c r="BE70"/>
      <c r="BF70" s="35"/>
      <c r="BG70" s="35"/>
      <c r="BH70" s="189"/>
      <c r="BI70" s="190"/>
      <c r="BJ70" s="190"/>
      <c r="BK70" s="190"/>
      <c r="BL70" s="190"/>
      <c r="BM70" s="190"/>
      <c r="BN70" s="190"/>
      <c r="BO70" s="190"/>
      <c r="BP70" s="190"/>
      <c r="BQ70" s="190"/>
      <c r="BR70" s="190"/>
      <c r="BS70" s="190"/>
      <c r="BT70" s="190"/>
      <c r="BU70" s="190"/>
      <c r="BV70" s="190"/>
      <c r="BW70" s="190"/>
      <c r="BX70" s="190"/>
      <c r="BY70" s="190"/>
      <c r="BZ70" s="190"/>
      <c r="CA70" s="190"/>
      <c r="CB70" s="190"/>
      <c r="CC70" s="190"/>
      <c r="CD70" s="190"/>
      <c r="CE70" s="190"/>
      <c r="CF70" s="190"/>
      <c r="CG70" s="190"/>
      <c r="CH70" s="190"/>
      <c r="CI70" s="190"/>
      <c r="CJ70" s="190"/>
      <c r="CK70" s="190"/>
      <c r="CL70" s="190"/>
      <c r="CM70" s="190"/>
      <c r="CN70" s="190"/>
      <c r="CO70" s="190"/>
      <c r="CP70" s="191"/>
      <c r="CQ70" s="29"/>
      <c r="CR70" s="30"/>
      <c r="CS70" s="30"/>
      <c r="CT70" s="30"/>
      <c r="CU70" s="30"/>
      <c r="CV70" s="30"/>
      <c r="CW70" s="30"/>
      <c r="CX70" s="30"/>
      <c r="CY70" s="160" t="s">
        <v>124</v>
      </c>
      <c r="CZ70" s="160"/>
      <c r="DA70" s="162" t="s">
        <v>31</v>
      </c>
      <c r="DB70" s="162"/>
      <c r="DC70" s="31"/>
      <c r="DD70" s="97"/>
      <c r="DE70" s="100"/>
      <c r="DJ70" s="159" t="str">
        <f t="shared" ref="DJ70:DJ72" si="17">IF(OR(COUNTIFS(K70,"*特許庁*")&gt;=1,COUNTIFS(K70,"*経済産業*")&gt;=1,COUNTIFS(K70,"*工業所有*")&gt;=1), ASC(E70)&amp;"."&amp;ASC(I70)&amp;"_"&amp;K70,"")</f>
        <v/>
      </c>
      <c r="DK70" s="73" t="str">
        <f>IF(DJ70="*特許庁*",MAX(DK$30:DK70)+1,"")</f>
        <v/>
      </c>
      <c r="DL70" s="74"/>
      <c r="DM70"/>
      <c r="DN70" s="75"/>
      <c r="DO70"/>
      <c r="DP70"/>
      <c r="DQ70"/>
      <c r="DS70" s="40" t="s">
        <v>109</v>
      </c>
      <c r="DT70" s="40"/>
    </row>
    <row r="71" spans="4:124" ht="12" customHeight="1" x14ac:dyDescent="0.15">
      <c r="D71" s="31"/>
      <c r="E71" s="351"/>
      <c r="F71" s="333"/>
      <c r="G71" s="333"/>
      <c r="H71" s="333"/>
      <c r="I71" s="333"/>
      <c r="J71" s="333"/>
      <c r="K71" s="373"/>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c r="AL71" s="374"/>
      <c r="AM71" s="374"/>
      <c r="AN71" s="374"/>
      <c r="AO71" s="374"/>
      <c r="AP71" s="374"/>
      <c r="AQ71" s="374"/>
      <c r="AR71" s="374"/>
      <c r="AS71" s="374"/>
      <c r="AT71" s="374"/>
      <c r="AU71" s="374"/>
      <c r="AV71" s="374"/>
      <c r="AW71" s="374"/>
      <c r="AX71" s="374"/>
      <c r="AY71" s="374"/>
      <c r="AZ71" s="374"/>
      <c r="BA71" s="374"/>
      <c r="BB71" s="375"/>
      <c r="BC71"/>
      <c r="BD71"/>
      <c r="BE71"/>
      <c r="BF71" s="35"/>
      <c r="BG71" s="35"/>
      <c r="BH71" s="189"/>
      <c r="BI71" s="190"/>
      <c r="BJ71" s="190"/>
      <c r="BK71" s="190"/>
      <c r="BL71" s="190"/>
      <c r="BM71" s="190"/>
      <c r="BN71" s="190"/>
      <c r="BO71" s="190"/>
      <c r="BP71" s="190"/>
      <c r="BQ71" s="190"/>
      <c r="BR71" s="190"/>
      <c r="BS71" s="190"/>
      <c r="BT71" s="190"/>
      <c r="BU71" s="190"/>
      <c r="BV71" s="190"/>
      <c r="BW71" s="190"/>
      <c r="BX71" s="190"/>
      <c r="BY71" s="190"/>
      <c r="BZ71" s="190"/>
      <c r="CA71" s="190"/>
      <c r="CB71" s="190"/>
      <c r="CC71" s="190"/>
      <c r="CD71" s="190"/>
      <c r="CE71" s="190"/>
      <c r="CF71" s="190"/>
      <c r="CG71" s="190"/>
      <c r="CH71" s="190"/>
      <c r="CI71" s="190"/>
      <c r="CJ71" s="190"/>
      <c r="CK71" s="190"/>
      <c r="CL71" s="190"/>
      <c r="CM71" s="190"/>
      <c r="CN71" s="190"/>
      <c r="CO71" s="190"/>
      <c r="CP71" s="191"/>
      <c r="CQ71" s="32"/>
      <c r="CR71" s="33"/>
      <c r="CS71" s="33"/>
      <c r="CT71" s="33"/>
      <c r="CU71" s="33"/>
      <c r="CV71" s="33"/>
      <c r="CW71" s="33"/>
      <c r="CX71" s="33"/>
      <c r="CY71" s="161"/>
      <c r="CZ71" s="161"/>
      <c r="DA71" s="163"/>
      <c r="DB71" s="163"/>
      <c r="DC71" s="34"/>
      <c r="DD71" s="98"/>
      <c r="DE71" s="102"/>
      <c r="DJ71" s="159"/>
      <c r="DK71" s="73" t="str">
        <f>IF(DJ71="*特許庁*",MAX(DK$30:DK71)+1,"")</f>
        <v/>
      </c>
      <c r="DL71" s="74"/>
      <c r="DM71"/>
      <c r="DN71" s="75"/>
      <c r="DO71"/>
      <c r="DP71"/>
      <c r="DQ71"/>
      <c r="DS71" s="31"/>
      <c r="DT71" s="40"/>
    </row>
    <row r="72" spans="4:124" ht="14.25" customHeight="1" x14ac:dyDescent="0.15">
      <c r="D72" s="31"/>
      <c r="E72" s="351"/>
      <c r="F72" s="333"/>
      <c r="G72" s="333"/>
      <c r="H72" s="333"/>
      <c r="I72" s="333"/>
      <c r="J72" s="333"/>
      <c r="K72" s="340"/>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2"/>
      <c r="BC72"/>
      <c r="BD72"/>
      <c r="BE72"/>
      <c r="BF72" s="35"/>
      <c r="BG72" s="35"/>
      <c r="BH72" s="189"/>
      <c r="BI72" s="190"/>
      <c r="BJ72" s="190"/>
      <c r="BK72" s="190"/>
      <c r="BL72" s="190"/>
      <c r="BM72" s="190"/>
      <c r="BN72" s="190"/>
      <c r="BO72" s="190"/>
      <c r="BP72" s="190"/>
      <c r="BQ72" s="190"/>
      <c r="BR72" s="190"/>
      <c r="BS72" s="190"/>
      <c r="BT72" s="190"/>
      <c r="BU72" s="190"/>
      <c r="BV72" s="190"/>
      <c r="BW72" s="190"/>
      <c r="BX72" s="190"/>
      <c r="BY72" s="190"/>
      <c r="BZ72" s="190"/>
      <c r="CA72" s="190"/>
      <c r="CB72" s="190"/>
      <c r="CC72" s="190"/>
      <c r="CD72" s="190"/>
      <c r="CE72" s="190"/>
      <c r="CF72" s="190"/>
      <c r="CG72" s="190"/>
      <c r="CH72" s="190"/>
      <c r="CI72" s="190"/>
      <c r="CJ72" s="190"/>
      <c r="CK72" s="190"/>
      <c r="CL72" s="190"/>
      <c r="CM72" s="190"/>
      <c r="CN72" s="190"/>
      <c r="CO72" s="190"/>
      <c r="CP72" s="191"/>
      <c r="CQ72" s="82" t="s">
        <v>15</v>
      </c>
      <c r="CR72" s="83"/>
      <c r="CS72" s="83"/>
      <c r="CT72" s="83"/>
      <c r="CU72" s="84"/>
      <c r="CV72" s="103" t="s">
        <v>16</v>
      </c>
      <c r="CW72" s="104"/>
      <c r="CX72" s="104"/>
      <c r="CY72" s="104"/>
      <c r="CZ72" s="104"/>
      <c r="DA72" s="104"/>
      <c r="DB72" s="104"/>
      <c r="DC72" s="104"/>
      <c r="DD72" s="104"/>
      <c r="DE72" s="105"/>
      <c r="DJ72" s="159" t="str">
        <f t="shared" si="17"/>
        <v/>
      </c>
      <c r="DK72" s="73"/>
      <c r="DL72" s="74"/>
      <c r="DM72"/>
      <c r="DN72" s="75"/>
      <c r="DO72"/>
      <c r="DP72"/>
      <c r="DQ72"/>
      <c r="DS72" s="31"/>
      <c r="DT72" s="40"/>
    </row>
    <row r="73" spans="4:124" ht="11.25" customHeight="1" x14ac:dyDescent="0.15">
      <c r="E73" s="351"/>
      <c r="F73" s="333"/>
      <c r="G73" s="333"/>
      <c r="H73" s="333"/>
      <c r="I73" s="333"/>
      <c r="J73" s="333"/>
      <c r="K73" s="373"/>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374"/>
      <c r="AY73" s="374"/>
      <c r="AZ73" s="374"/>
      <c r="BA73" s="374"/>
      <c r="BB73" s="375"/>
      <c r="BF73" s="35"/>
      <c r="BG73" s="35"/>
      <c r="BH73" s="189"/>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0"/>
      <c r="CI73" s="190"/>
      <c r="CJ73" s="190"/>
      <c r="CK73" s="190"/>
      <c r="CL73" s="190"/>
      <c r="CM73" s="190"/>
      <c r="CN73" s="190"/>
      <c r="CO73" s="190"/>
      <c r="CP73" s="191"/>
      <c r="CQ73" s="164" t="s">
        <v>166</v>
      </c>
      <c r="CR73" s="162"/>
      <c r="CS73" s="162"/>
      <c r="CT73" s="162"/>
      <c r="CU73" s="165"/>
      <c r="CV73" s="99"/>
      <c r="CW73" s="162" t="s">
        <v>167</v>
      </c>
      <c r="CX73" s="162"/>
      <c r="CY73" s="162"/>
      <c r="CZ73" s="162"/>
      <c r="DA73" s="162"/>
      <c r="DB73" s="162"/>
      <c r="DC73" s="162"/>
      <c r="DD73" s="97"/>
      <c r="DE73" s="100"/>
      <c r="DJ73" s="159"/>
    </row>
    <row r="74" spans="4:124" ht="15" customHeight="1" x14ac:dyDescent="0.15">
      <c r="E74" s="91" t="s">
        <v>117</v>
      </c>
      <c r="F74" s="92"/>
      <c r="G74" s="92"/>
      <c r="H74" s="93"/>
      <c r="I74" s="66"/>
      <c r="J74" s="90" t="s">
        <v>128</v>
      </c>
      <c r="K74"/>
      <c r="L74"/>
      <c r="M74"/>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BF74" s="35"/>
      <c r="BG74" s="35"/>
      <c r="BH74" s="192"/>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4"/>
      <c r="CQ74" s="166"/>
      <c r="CR74" s="163"/>
      <c r="CS74" s="163"/>
      <c r="CT74" s="163"/>
      <c r="CU74" s="167"/>
      <c r="CV74" s="101"/>
      <c r="CW74" s="163"/>
      <c r="CX74" s="163"/>
      <c r="CY74" s="163"/>
      <c r="CZ74" s="163"/>
      <c r="DA74" s="163"/>
      <c r="DB74" s="163"/>
      <c r="DC74" s="163"/>
      <c r="DD74" s="98"/>
      <c r="DE74" s="102"/>
    </row>
    <row r="75" spans="4:124" ht="12" customHeight="1" x14ac:dyDescent="0.15">
      <c r="BF75" s="35"/>
      <c r="BG75" s="35"/>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row>
    <row r="76" spans="4:124" ht="12" customHeight="1" x14ac:dyDescent="0.15">
      <c r="BG76" s="3"/>
      <c r="CY76" s="4"/>
      <c r="DF76" s="4"/>
    </row>
  </sheetData>
  <mergeCells count="256">
    <mergeCell ref="BJ34:BK35"/>
    <mergeCell ref="BH36:BI37"/>
    <mergeCell ref="BJ36:BK37"/>
    <mergeCell ref="BH38:BI39"/>
    <mergeCell ref="BJ38:BK39"/>
    <mergeCell ref="BH42:DE48"/>
    <mergeCell ref="CI17:CL18"/>
    <mergeCell ref="CO17:CR18"/>
    <mergeCell ref="BM17:BM18"/>
    <mergeCell ref="BQ17:BQ18"/>
    <mergeCell ref="BU17:BU18"/>
    <mergeCell ref="BY17:BY18"/>
    <mergeCell ref="BL26:BM27"/>
    <mergeCell ref="BN26:DE27"/>
    <mergeCell ref="BH28:BI29"/>
    <mergeCell ref="BJ28:BK29"/>
    <mergeCell ref="BL28:BM29"/>
    <mergeCell ref="BN28:DE29"/>
    <mergeCell ref="BH30:BI31"/>
    <mergeCell ref="BJ30:BK31"/>
    <mergeCell ref="BH32:BI33"/>
    <mergeCell ref="BJ32:BK33"/>
    <mergeCell ref="BL30:BM31"/>
    <mergeCell ref="E70:F71"/>
    <mergeCell ref="G70:H71"/>
    <mergeCell ref="E72:F73"/>
    <mergeCell ref="G72:H73"/>
    <mergeCell ref="BH13:CB14"/>
    <mergeCell ref="BH15:CE15"/>
    <mergeCell ref="CF15:DE15"/>
    <mergeCell ref="BJ17:BL18"/>
    <mergeCell ref="BN17:BP18"/>
    <mergeCell ref="BR17:BT18"/>
    <mergeCell ref="BV17:BX18"/>
    <mergeCell ref="BZ17:CB18"/>
    <mergeCell ref="CM17:CN18"/>
    <mergeCell ref="BH21:BP22"/>
    <mergeCell ref="BH23:BI23"/>
    <mergeCell ref="BJ23:BK23"/>
    <mergeCell ref="BL23:BM23"/>
    <mergeCell ref="BN23:DE23"/>
    <mergeCell ref="BH24:BI25"/>
    <mergeCell ref="BJ24:BK25"/>
    <mergeCell ref="BL24:BM25"/>
    <mergeCell ref="BN24:DE25"/>
    <mergeCell ref="BH26:BI27"/>
    <mergeCell ref="BJ26:BK27"/>
    <mergeCell ref="I72:J73"/>
    <mergeCell ref="K72:BB73"/>
    <mergeCell ref="BL38:BM39"/>
    <mergeCell ref="BN38:DE39"/>
    <mergeCell ref="BL32:BM33"/>
    <mergeCell ref="BN32:DE33"/>
    <mergeCell ref="BL34:BM35"/>
    <mergeCell ref="BN34:DE35"/>
    <mergeCell ref="BL36:BM37"/>
    <mergeCell ref="BN36:DE37"/>
    <mergeCell ref="I58:J59"/>
    <mergeCell ref="K58:BB59"/>
    <mergeCell ref="I60:J61"/>
    <mergeCell ref="K60:BB61"/>
    <mergeCell ref="I62:J63"/>
    <mergeCell ref="K62:BB63"/>
    <mergeCell ref="I46:J47"/>
    <mergeCell ref="K46:BB47"/>
    <mergeCell ref="I48:J49"/>
    <mergeCell ref="K48:BB49"/>
    <mergeCell ref="I50:J51"/>
    <mergeCell ref="K50:BB51"/>
    <mergeCell ref="I34:J35"/>
    <mergeCell ref="BH34:BI35"/>
    <mergeCell ref="CI5:DD5"/>
    <mergeCell ref="I70:J71"/>
    <mergeCell ref="K70:BB71"/>
    <mergeCell ref="DJ30:DJ31"/>
    <mergeCell ref="DJ32:DJ33"/>
    <mergeCell ref="DJ34:DJ35"/>
    <mergeCell ref="DJ36:DJ37"/>
    <mergeCell ref="DJ38:DJ39"/>
    <mergeCell ref="DJ40:DJ41"/>
    <mergeCell ref="DJ42:DJ43"/>
    <mergeCell ref="DJ44:DJ45"/>
    <mergeCell ref="DJ46:DJ47"/>
    <mergeCell ref="DJ48:DJ49"/>
    <mergeCell ref="DJ50:DJ51"/>
    <mergeCell ref="DJ52:DJ53"/>
    <mergeCell ref="DJ54:DJ55"/>
    <mergeCell ref="DJ56:DJ57"/>
    <mergeCell ref="DJ58:DJ59"/>
    <mergeCell ref="DJ60:DJ61"/>
    <mergeCell ref="DJ62:DJ63"/>
    <mergeCell ref="DJ64:DJ65"/>
    <mergeCell ref="DJ66:DJ67"/>
    <mergeCell ref="DJ68:DJ69"/>
    <mergeCell ref="BN30:DE31"/>
    <mergeCell ref="I64:J65"/>
    <mergeCell ref="K64:BB65"/>
    <mergeCell ref="I66:J67"/>
    <mergeCell ref="K66:BB67"/>
    <mergeCell ref="I68:J69"/>
    <mergeCell ref="K68:BB69"/>
    <mergeCell ref="E64:F65"/>
    <mergeCell ref="G64:H65"/>
    <mergeCell ref="E66:F67"/>
    <mergeCell ref="G66:H67"/>
    <mergeCell ref="E68:F69"/>
    <mergeCell ref="G68:H69"/>
    <mergeCell ref="E58:F59"/>
    <mergeCell ref="G58:H59"/>
    <mergeCell ref="E60:F61"/>
    <mergeCell ref="G60:H61"/>
    <mergeCell ref="E62:F63"/>
    <mergeCell ref="G62:H63"/>
    <mergeCell ref="I52:J53"/>
    <mergeCell ref="K52:BB53"/>
    <mergeCell ref="I54:J55"/>
    <mergeCell ref="K54:BB55"/>
    <mergeCell ref="I56:J57"/>
    <mergeCell ref="K56:BB57"/>
    <mergeCell ref="E52:F53"/>
    <mergeCell ref="G52:H53"/>
    <mergeCell ref="E54:F55"/>
    <mergeCell ref="G54:H55"/>
    <mergeCell ref="E56:F57"/>
    <mergeCell ref="G56:H57"/>
    <mergeCell ref="E46:F47"/>
    <mergeCell ref="G46:H47"/>
    <mergeCell ref="E48:F49"/>
    <mergeCell ref="G48:H49"/>
    <mergeCell ref="E50:F51"/>
    <mergeCell ref="G50:H51"/>
    <mergeCell ref="I40:J41"/>
    <mergeCell ref="K40:BB41"/>
    <mergeCell ref="I42:J43"/>
    <mergeCell ref="K42:BB43"/>
    <mergeCell ref="I44:J45"/>
    <mergeCell ref="K44:BB45"/>
    <mergeCell ref="E40:F41"/>
    <mergeCell ref="G40:H41"/>
    <mergeCell ref="E42:F43"/>
    <mergeCell ref="G42:H43"/>
    <mergeCell ref="E44:F45"/>
    <mergeCell ref="G44:H45"/>
    <mergeCell ref="K34:BB35"/>
    <mergeCell ref="I36:J37"/>
    <mergeCell ref="K36:BB37"/>
    <mergeCell ref="I38:J39"/>
    <mergeCell ref="K38:BB39"/>
    <mergeCell ref="E34:F35"/>
    <mergeCell ref="G34:H35"/>
    <mergeCell ref="E36:F37"/>
    <mergeCell ref="G36:H37"/>
    <mergeCell ref="E38:F39"/>
    <mergeCell ref="G38:H39"/>
    <mergeCell ref="I30:J31"/>
    <mergeCell ref="K30:BB31"/>
    <mergeCell ref="I32:J33"/>
    <mergeCell ref="K32:BB33"/>
    <mergeCell ref="E29:F29"/>
    <mergeCell ref="G29:H29"/>
    <mergeCell ref="E30:F31"/>
    <mergeCell ref="G30:H31"/>
    <mergeCell ref="E32:F33"/>
    <mergeCell ref="G32:H33"/>
    <mergeCell ref="AB25:BB26"/>
    <mergeCell ref="I21:L22"/>
    <mergeCell ref="M21:M22"/>
    <mergeCell ref="N21:S22"/>
    <mergeCell ref="T21:T22"/>
    <mergeCell ref="U21:Z22"/>
    <mergeCell ref="AA21:AE22"/>
    <mergeCell ref="I29:J29"/>
    <mergeCell ref="K29:BB29"/>
    <mergeCell ref="E27:M28"/>
    <mergeCell ref="E21:H22"/>
    <mergeCell ref="AF21:BB22"/>
    <mergeCell ref="AO23:AP23"/>
    <mergeCell ref="AQ23:BB23"/>
    <mergeCell ref="E25:H26"/>
    <mergeCell ref="I25:V26"/>
    <mergeCell ref="W25:AA26"/>
    <mergeCell ref="E15:H15"/>
    <mergeCell ref="I15:J15"/>
    <mergeCell ref="K15:T15"/>
    <mergeCell ref="U15:AN15"/>
    <mergeCell ref="AO15:AP16"/>
    <mergeCell ref="E16:H16"/>
    <mergeCell ref="I16:AN16"/>
    <mergeCell ref="E17:H20"/>
    <mergeCell ref="I17:BB18"/>
    <mergeCell ref="I19:M20"/>
    <mergeCell ref="N19:BB20"/>
    <mergeCell ref="AQ15:AS16"/>
    <mergeCell ref="AT15:AT16"/>
    <mergeCell ref="AU15:AW16"/>
    <mergeCell ref="AX15:AX16"/>
    <mergeCell ref="AY15:BB16"/>
    <mergeCell ref="E7:H7"/>
    <mergeCell ref="I7:Y7"/>
    <mergeCell ref="Z7:AR7"/>
    <mergeCell ref="AT7:BB9"/>
    <mergeCell ref="E8:H12"/>
    <mergeCell ref="I8:Y12"/>
    <mergeCell ref="Z8:AR12"/>
    <mergeCell ref="AT10:BB11"/>
    <mergeCell ref="E13:H14"/>
    <mergeCell ref="I13:M14"/>
    <mergeCell ref="N13:P14"/>
    <mergeCell ref="Q13:R14"/>
    <mergeCell ref="S13:U14"/>
    <mergeCell ref="V13:W14"/>
    <mergeCell ref="X13:Z14"/>
    <mergeCell ref="AA13:AB14"/>
    <mergeCell ref="AC13:AD14"/>
    <mergeCell ref="AE13:AG14"/>
    <mergeCell ref="AH13:AI14"/>
    <mergeCell ref="AJ13:AL14"/>
    <mergeCell ref="AM13:AR14"/>
    <mergeCell ref="AT1:AV2"/>
    <mergeCell ref="AW1:BE2"/>
    <mergeCell ref="E2:K3"/>
    <mergeCell ref="AN2:AQ3"/>
    <mergeCell ref="E4:K5"/>
    <mergeCell ref="AT5:BB6"/>
    <mergeCell ref="AB6:AD6"/>
    <mergeCell ref="AE6:AF6"/>
    <mergeCell ref="AG6:AH6"/>
    <mergeCell ref="AI6:AJ6"/>
    <mergeCell ref="AK6:AL6"/>
    <mergeCell ref="AM6:AN6"/>
    <mergeCell ref="AO6:AR6"/>
    <mergeCell ref="L2:AM3"/>
    <mergeCell ref="BN8:DA11"/>
    <mergeCell ref="BK9:BM10"/>
    <mergeCell ref="BI6:CE7"/>
    <mergeCell ref="CI6:DD7"/>
    <mergeCell ref="BH2:BQ3"/>
    <mergeCell ref="BR3:DH3"/>
    <mergeCell ref="DJ72:DJ73"/>
    <mergeCell ref="CY70:CZ71"/>
    <mergeCell ref="DA70:DB71"/>
    <mergeCell ref="CQ73:CU74"/>
    <mergeCell ref="BH50:DE50"/>
    <mergeCell ref="CQ67:CS68"/>
    <mergeCell ref="BH56:DE65"/>
    <mergeCell ref="CT67:CV68"/>
    <mergeCell ref="CW73:DC74"/>
    <mergeCell ref="CW67:CY68"/>
    <mergeCell ref="BH51:DE54"/>
    <mergeCell ref="CZ67:DB68"/>
    <mergeCell ref="DC67:DD68"/>
    <mergeCell ref="BH66:CP66"/>
    <mergeCell ref="BH67:CP74"/>
    <mergeCell ref="BH55:DE55"/>
    <mergeCell ref="DJ70:DJ71"/>
    <mergeCell ref="BI5:CE5"/>
  </mergeCells>
  <phoneticPr fontId="2"/>
  <conditionalFormatting sqref="I25:V26">
    <cfRule type="containsText" dxfId="5" priority="7" operator="containsText" text="該当の場合選択">
      <formula>NOT(ISERROR(SEARCH("該当の場合選択",I25)))</formula>
    </cfRule>
  </conditionalFormatting>
  <conditionalFormatting sqref="N19">
    <cfRule type="cellIs" dxfId="4" priority="3" operator="equal">
      <formula>"マンション・アパート名"</formula>
    </cfRule>
  </conditionalFormatting>
  <conditionalFormatting sqref="AB25">
    <cfRule type="containsText" dxfId="3" priority="6" operator="containsText" text="該当の場合選択">
      <formula>NOT(ISERROR(SEARCH("該当の場合選択",AB25)))</formula>
    </cfRule>
  </conditionalFormatting>
  <conditionalFormatting sqref="AF21:BB22">
    <cfRule type="cellIs" dxfId="2" priority="1" stopIfTrue="1" operator="greaterThanOrEqual">
      <formula>"@"</formula>
    </cfRule>
  </conditionalFormatting>
  <conditionalFormatting sqref="AM13:AR14">
    <cfRule type="containsText" dxfId="1" priority="2" operator="containsText" text="選択">
      <formula>NOT(ISERROR(SEARCH("選択",AM13)))</formula>
    </cfRule>
  </conditionalFormatting>
  <conditionalFormatting sqref="AT1:AV2">
    <cfRule type="containsText" dxfId="0" priority="5" operator="containsText" text="選択">
      <formula>NOT(ISERROR(SEARCH("選択",AT1)))</formula>
    </cfRule>
  </conditionalFormatting>
  <dataValidations count="18">
    <dataValidation type="list" allowBlank="1" showInputMessage="1" sqref="AM13" xr:uid="{6C0B9F86-DA06-447B-B157-BC01F5F79F1A}">
      <formula1>"男,女"</formula1>
    </dataValidation>
    <dataValidation type="list" allowBlank="1" showInputMessage="1" showErrorMessage="1" sqref="X13:Z14 S13:U14" xr:uid="{8AC5B320-554E-4A67-8FE2-619220AE8FBA}">
      <formula1>"1,2,3,4,5,6,7,8,9,10,11,12"</formula1>
    </dataValidation>
    <dataValidation type="list" allowBlank="1" showInputMessage="1" sqref="N13" xr:uid="{E29F37E3-5B41-4E1C-8F59-CA6C290AD0F3}">
      <formula1>"1,2,3,4,5,6,7,8,9,10,11,12,13,14,15,16,17,18,19,20,21,22,23,24,25,26,27,28,29,30,31,32,33,34,35,36,37,38,39,40,41,42,43,44,45,46,47,48,49,50,51,52,53,54,55,56,57,58,59,60,61,62,63"</formula1>
    </dataValidation>
    <dataValidation type="list" allowBlank="1" sqref="BI6:CE7 CI6:DD7" xr:uid="{9C30D27B-08AB-46A6-A4DF-63AD84F965E2}">
      <formula1>$DS$2:$DS$21</formula1>
    </dataValidation>
    <dataValidation type="list" allowBlank="1" showInputMessage="1" showErrorMessage="1" sqref="BK9:BM10" xr:uid="{C4AAD755-20F0-4750-B200-DF1464FBAED5}">
      <formula1>"〇,-,"</formula1>
    </dataValidation>
    <dataValidation type="list" allowBlank="1" showInputMessage="1" showErrorMessage="1" sqref="I13" xr:uid="{A8C1B16C-E19E-43CB-BA00-B8C4E1223CA8}">
      <formula1>"昭和,平成"</formula1>
    </dataValidation>
    <dataValidation type="list" allowBlank="1" showInputMessage="1" showErrorMessage="1" sqref="BN17" xr:uid="{79570F72-12A9-4439-8FAC-389E6ED36463}">
      <formula1>" ,火,-,"</formula1>
    </dataValidation>
    <dataValidation type="list" allowBlank="1" showInputMessage="1" showErrorMessage="1" sqref="BR17" xr:uid="{910E3C7E-0A72-4F4E-8294-81BF4E424CEC}">
      <formula1>" ,水,-,"</formula1>
    </dataValidation>
    <dataValidation type="list" allowBlank="1" showInputMessage="1" showErrorMessage="1" sqref="BV17" xr:uid="{3C9013AC-CDEB-40B0-BF94-E28B674109DB}">
      <formula1>" ,木,-,"</formula1>
    </dataValidation>
    <dataValidation type="list" allowBlank="1" showInputMessage="1" showErrorMessage="1" sqref="BZ17" xr:uid="{A68923AB-8223-4F6A-8860-91E8C96493A9}">
      <formula1>" ,金,-,"</formula1>
    </dataValidation>
    <dataValidation type="list" allowBlank="1" showInputMessage="1" showErrorMessage="1" sqref="BJ17" xr:uid="{12E0A646-C9BB-4EA8-BB40-BDC89C3816C2}">
      <formula1>" ,月,-,"</formula1>
    </dataValidation>
    <dataValidation type="list" allowBlank="1" sqref="AT1:AV2" xr:uid="{27FBD1F2-6F36-49E0-85A1-B38072E9BFA3}">
      <formula1>"選択,〇"</formula1>
    </dataValidation>
    <dataValidation type="list" allowBlank="1" sqref="AB25:BB26" xr:uid="{A34376F9-4381-440A-8A3A-3186790200EA}">
      <formula1>$DS$23:$DS$72</formula1>
    </dataValidation>
    <dataValidation type="list" allowBlank="1" sqref="I25:V26" xr:uid="{3B28DE7C-4915-44E0-BF2A-FDE18767582D}">
      <formula1>$DS$1:$DS$21</formula1>
    </dataValidation>
    <dataValidation type="list" allowBlank="1" showInputMessage="1" showErrorMessage="1" sqref="CW73:DC74" xr:uid="{89358715-0ABA-41F8-B700-31A32B543BB4}">
      <formula1>"※選択※,有,無"</formula1>
    </dataValidation>
    <dataValidation type="list" allowBlank="1" showInputMessage="1" sqref="CQ73:CU74" xr:uid="{A29D4774-78AA-4462-ADD8-041880EAD54D}">
      <formula1>"※選択※,有,無"</formula1>
    </dataValidation>
    <dataValidation type="list" allowBlank="1" showInputMessage="1" showErrorMessage="1" sqref="E30:F73 BH24:BI39" xr:uid="{01FDB8D1-3126-4128-BB12-65602782D11C}">
      <formula1>"Ｓ,Ｈ,Ｒ"</formula1>
    </dataValidation>
    <dataValidation type="list" allowBlank="1" showInputMessage="1" prompt="プルダウンより選択" sqref="L2" xr:uid="{13DD138E-6C49-4DAA-8869-303D555C09F4}">
      <formula1>$DQ$24:$DQ$27</formula1>
    </dataValidation>
  </dataValidations>
  <hyperlinks>
    <hyperlink ref="AF21" r:id="rId1" xr:uid="{FE954863-6754-43D3-8139-6B7CF980B99C}"/>
  </hyperlinks>
  <printOptions verticalCentered="1"/>
  <pageMargins left="0" right="0" top="0" bottom="0.2" header="0.34" footer="0.51181102362204722"/>
  <pageSetup paperSize="9" scale="96" orientation="portrait" r:id="rId2"/>
  <headerFooter alignWithMargins="0"/>
  <colBreaks count="1" manualBreakCount="1">
    <brk id="57" max="74"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履歴書様式</vt:lpstr>
      <vt:lpstr>履歴書様式!Print_Area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2025-07-22T08:30:06Z</dcterms:created>
  <dcterms:modified xsi:type="dcterms:W3CDTF">2025-07-22T08:30:13Z</dcterms:modified>
</cp:coreProperties>
</file>