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74F4D311-F7EA-454B-BD37-33C50B89DC4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<sst xmlns="http://schemas.openxmlformats.org/spreadsheetml/2006/main" count="173" uniqueCount="149">
  <si>
    <t>←ハローワーク紹介状がある場合「〇」</t>
    <rPh sb="7" eb="10">
      <t>ショウカイジョウ</t>
    </rPh>
    <rPh sb="13" eb="15">
      <t>バアイ</t>
    </rPh>
    <phoneticPr fontId="2"/>
  </si>
  <si>
    <t>昭和</t>
    <rPh sb="0" eb="2">
      <t>ショウワ</t>
    </rPh>
    <phoneticPr fontId="2"/>
  </si>
  <si>
    <t>S</t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</si>
  <si>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</si>
  <si>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</si>
  <si>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</si>
  <si>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</si>
  <si>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【記入必須】臨時事務補助職員（フルタイム、短時間勤務、パートタイム）のみ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</si>
  <si>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</si>
  <si>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</si>
  <si>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</si>
  <si>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</si>
  <si>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総務課</t>
    <rPh sb="0" eb="3">
      <t>ソウムカ</t>
    </rPh>
    <phoneticPr fontId="25"/>
  </si>
  <si>
    <t>履 歴 書</t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</si>
  <si>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</si>
  <si>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写真貼付</t>
    <rPh sb="0" eb="2">
      <t>シャシン</t>
    </rPh>
    <rPh sb="2" eb="4">
      <t>ハリツケ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</si>
  <si>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</si>
  <si>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</si>
  <si>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会計課</t>
    <rPh sb="0" eb="2">
      <t>カイケイ</t>
    </rPh>
    <rPh sb="2" eb="3">
      <t>カ</t>
    </rPh>
    <phoneticPr fontId="25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</si>
  <si>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</si>
  <si>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</si>
  <si>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</si>
  <si>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</si>
  <si>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企画調査課</t>
    <rPh sb="0" eb="2">
      <t>キカク</t>
    </rPh>
    <rPh sb="2" eb="4">
      <t>チョウサ</t>
    </rPh>
    <phoneticPr fontId="25"/>
  </si>
  <si>
    <t>ふりがな</t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</si>
  <si>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</si>
  <si>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>普及支援課</t>
    <rPh sb="0" eb="2">
      <t>フキュウ</t>
    </rPh>
    <rPh sb="2" eb="4">
      <t>シエン</t>
    </rPh>
    <rPh sb="4" eb="5">
      <t>カ</t>
    </rPh>
    <phoneticPr fontId="25"/>
  </si>
  <si>
    <t>氏　名</t>
    <rPh sb="0" eb="1">
      <t>シ</t>
    </rPh>
    <rPh sb="2" eb="3">
      <t>メイ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</si>
  <si>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</si>
  <si>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国際政策課</t>
    <rPh sb="0" eb="2">
      <t>コクサイ</t>
    </rPh>
    <rPh sb="2" eb="4">
      <t>セイサク</t>
    </rPh>
    <rPh sb="4" eb="5">
      <t>カ</t>
    </rPh>
    <phoneticPr fontId="25"/>
  </si>
  <si>
    <t>-</t>
    <phoneticPr fontId="2"/>
  </si>
  <si>
    <t>国際協力課</t>
    <rPh sb="4" eb="5">
      <t>カ</t>
    </rPh>
    <phoneticPr fontId="25"/>
  </si>
  <si>
    <t>サイズ　横3cm×縦4cm</t>
    <rPh sb="4" eb="5">
      <t>ヨコ</t>
    </rPh>
    <rPh sb="9" eb="10">
      <t>タテ</t>
    </rPh>
    <phoneticPr fontId="2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</si>
  <si>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</si>
  <si>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</si>
  <si>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</si>
  <si>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生年月日</t>
    <rPh sb="0" eb="2">
      <t>セイネン</t>
    </rPh>
    <rPh sb="2" eb="4">
      <t>ガッピ</t>
    </rPh>
    <phoneticPr fontId="2"/>
  </si>
  <si>
    <t>昭和</t>
  </si>
  <si>
    <t>月</t>
    <rPh sb="0" eb="1">
      <t>ガツ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</si>
  <si>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</si>
  <si>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</si>
  <si>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</si>
  <si>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性別</t>
    <rPh sb="0" eb="2">
      <t>セイベツ</t>
    </rPh>
    <phoneticPr fontId="2"/>
  </si>
  <si>
    <t>選択</t>
    <rPh sb="0" eb="2">
      <t>センタク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</si>
  <si>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</si>
  <si>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【記入必須】臨時事務補助職員（パートタイム）のみ</t>
    <phoneticPr fontId="2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</si>
  <si>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</si>
  <si>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</si>
  <si>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郵便番号</t>
    <rPh sb="0" eb="2">
      <t>ユウビン</t>
    </rPh>
    <rPh sb="2" eb="4">
      <t>バンゴウ</t>
    </rPh>
    <phoneticPr fontId="2"/>
  </si>
  <si>
    <t>〒(</t>
    <phoneticPr fontId="2"/>
  </si>
  <si>
    <t>)</t>
    <phoneticPr fontId="2"/>
  </si>
  <si>
    <t>TEL</t>
    <phoneticPr fontId="2"/>
  </si>
  <si>
    <t xml:space="preserve">- 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</si>
  <si>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</si>
  <si>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</si>
  <si>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>国際意匠・商標出願室</t>
  </si>
  <si>
    <t>商標課</t>
    <rPh sb="0" eb="2">
      <t>ショウヒョウ</t>
    </rPh>
    <rPh sb="2" eb="3">
      <t>カ</t>
    </rPh>
    <phoneticPr fontId="25"/>
  </si>
  <si>
    <t>現住所</t>
    <rPh sb="0" eb="3">
      <t>ゲンジュウショ</t>
    </rPh>
    <phoneticPr fontId="2"/>
  </si>
  <si>
    <t>-</t>
  </si>
  <si>
    <t>・</t>
    <phoneticPr fontId="2"/>
  </si>
  <si>
    <t>～</t>
    <phoneticPr fontId="2"/>
  </si>
  <si>
    <t>調整課</t>
    <rPh sb="0" eb="2">
      <t>チョウセイ</t>
    </rPh>
    <rPh sb="2" eb="3">
      <t>カ</t>
    </rPh>
    <phoneticPr fontId="25"/>
  </si>
  <si>
    <t>日（＠１ヶ月）</t>
  </si>
  <si>
    <t>審査推進室</t>
    <rPh sb="0" eb="2">
      <t>シンサ</t>
    </rPh>
    <rPh sb="2" eb="5">
      <t>スイシンシツ</t>
    </rPh>
    <phoneticPr fontId="25"/>
  </si>
  <si>
    <t>マンション・
アパート名</t>
    <rPh sb="11" eb="12">
      <t>メイ</t>
    </rPh>
    <phoneticPr fontId="2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</si>
  <si>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</si>
  <si>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</si>
  <si>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携帯電話</t>
    <rPh sb="0" eb="2">
      <t>ケイタイ</t>
    </rPh>
    <rPh sb="2" eb="4">
      <t>デンワ</t>
    </rPh>
    <phoneticPr fontId="2"/>
  </si>
  <si>
    <t>Email</t>
    <phoneticPr fontId="2"/>
  </si>
  <si>
    <t>免許・資格等</t>
    <phoneticPr fontId="2"/>
  </si>
  <si>
    <t>※</t>
    <phoneticPr fontId="2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</si>
  <si>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</si>
  <si>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和暦</t>
    <rPh sb="0" eb="2">
      <t>われき</t>
    </rPh>
    <phoneticPr fontId="2" type="Hiragana"/>
  </si>
  <si>
    <t>免許・資格等</t>
    <rPh sb="0" eb="2">
      <t>メンキョ</t>
    </rPh>
    <rPh sb="3" eb="5">
      <t>シカク</t>
    </rPh>
    <rPh sb="5" eb="6">
      <t>ナド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</si>
  <si>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</si>
  <si>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臨時事務補助職員（フルタイム）</t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</si>
  <si>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</si>
  <si>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</si>
  <si>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</si>
  <si>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</si>
  <si>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</si>
  <si>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臨時事務補助職員（パートタイム）</t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</si>
  <si>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</si>
  <si>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</si>
  <si>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</si>
  <si>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</si>
  <si>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秘書職員</t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</si>
  <si>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</si>
  <si>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育児休業等代替職員</t>
    <rPh sb="4" eb="5">
      <t>ナド</t>
    </rPh>
    <phoneticPr fontId="2"/>
  </si>
  <si>
    <t>審査請求手数料返還事務職員</t>
  </si>
  <si>
    <t>庁舎管理事務職員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</si>
  <si>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</si>
  <si>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</si>
  <si>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</si>
  <si>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</si>
  <si>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</si>
  <si>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</si>
  <si>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</si>
  <si>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</si>
  <si>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</si>
  <si>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</si>
  <si>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</si>
  <si>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</si>
  <si>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</si>
  <si>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</si>
  <si>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</si>
  <si>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</si>
  <si>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</si>
  <si>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</si>
  <si>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</si>
  <si>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</si>
  <si>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</si>
  <si>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</si>
  <si>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</si>
  <si>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</si>
  <si>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</si>
  <si>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</si>
  <si>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</si>
  <si>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</si>
  <si>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</si>
  <si>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</si>
  <si>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</si>
  <si>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</si>
  <si>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</si>
  <si>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</si>
  <si>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</si>
  <si>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</si>
  <si>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</si>
  <si>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</si>
  <si>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通勤時間</t>
    <rPh sb="1" eb="3">
      <t>ツウキン</t>
    </rPh>
    <rPh sb="3" eb="5">
      <t>ジカン</t>
    </rPh>
    <phoneticPr fontId="2"/>
  </si>
  <si>
    <t>特許審査調査員（上級審査品質管理補助担当）</t>
  </si>
  <si>
    <t xml:space="preserve"> </t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</si>
  <si>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</si>
  <si>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</si>
  <si>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</si>
  <si>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特許審査調査員（審査品質管理補助担当）</t>
  </si>
  <si>
    <t>特許審査調査員（審査運用担当）</t>
  </si>
  <si>
    <t xml:space="preserve"> 扶養家族(配偶者を除く）</t>
    <phoneticPr fontId="2"/>
  </si>
  <si>
    <t>資料分類調査員（特許）</t>
  </si>
  <si>
    <t>0</t>
    <phoneticPr fontId="2"/>
  </si>
  <si>
    <t>人</t>
    <rPh sb="0" eb="1">
      <t>ヒト</t>
    </rPh>
    <phoneticPr fontId="2"/>
  </si>
  <si>
    <t>意匠審査調査員</t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</si>
  <si>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</si>
  <si>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</si>
  <si>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※選択※</t>
  </si>
  <si>
    <t>記入注意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</si>
  <si>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</si>
  <si>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調整課</t>
  </si>
  <si>
    <t>令和８年４月採用【調整課】臨時事務補助職員（フルタイム）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</si>
</sst>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93"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6" fillId="0" borderId="0" xfId="0" applyNumberFormat="1" applyFont="1" applyAlignment="1">
      <alignment vertical="center"/>
    </xf>
    <xf numFmtId="49" fontId="4" fillId="0" borderId="4" xfId="0" applyNumberFormat="1" applyFont="1" applyBorder="1" applyAlignment="1">
      <alignment vertical="center"/>
    </xf>
    <xf numFmtId="49" fontId="4" fillId="0" borderId="5" xfId="0" applyNumberFormat="1" applyFont="1" applyBorder="1" applyAlignment="1">
      <alignment vertical="center"/>
    </xf>
    <xf numFmtId="49" fontId="4" fillId="0" borderId="3" xfId="0" applyNumberFormat="1" applyFont="1" applyBorder="1" applyAlignment="1">
      <alignment vertical="center"/>
    </xf>
    <xf numFmtId="49" fontId="4" fillId="0" borderId="6" xfId="0" applyNumberFormat="1" applyFont="1" applyBorder="1" applyAlignment="1">
      <alignment vertical="center"/>
    </xf>
    <xf numFmtId="0" fontId="5" fillId="0" borderId="8" xfId="0" applyFont="1" applyBorder="1"/>
    <xf numFmtId="49" fontId="12" fillId="0" borderId="3" xfId="0" applyNumberFormat="1" applyFont="1" applyBorder="1" applyAlignment="1">
      <alignment vertical="top"/>
    </xf>
    <xf numFmtId="49" fontId="4" fillId="0" borderId="0" xfId="0" applyNumberFormat="1" applyFont="1" applyAlignment="1">
      <alignment horizontal="left" vertical="center"/>
    </xf>
    <xf numFmtId="49" fontId="5" fillId="0" borderId="11" xfId="0" applyNumberFormat="1" applyFont="1" applyBorder="1" applyAlignment="1">
      <alignment vertical="center" shrinkToFit="1"/>
    </xf>
    <xf numFmtId="49" fontId="5" fillId="0" borderId="12" xfId="0" applyNumberFormat="1" applyFont="1" applyBorder="1" applyAlignment="1">
      <alignment vertical="center" shrinkToFit="1"/>
    </xf>
    <xf numFmtId="49" fontId="4" fillId="0" borderId="17" xfId="0" applyNumberFormat="1" applyFont="1" applyBorder="1" applyAlignment="1">
      <alignment vertical="center"/>
    </xf>
    <xf numFmtId="0" fontId="5" fillId="0" borderId="4" xfId="0" applyFont="1" applyBorder="1"/>
    <xf numFmtId="49" fontId="12" fillId="0" borderId="1" xfId="0" applyNumberFormat="1" applyFont="1" applyBorder="1" applyAlignment="1">
      <alignment vertical="top"/>
    </xf>
    <xf numFmtId="49" fontId="5" fillId="0" borderId="1" xfId="0" applyNumberFormat="1" applyFont="1" applyBorder="1" applyAlignment="1">
      <alignment vertical="center" shrinkToFit="1"/>
    </xf>
    <xf numFmtId="49" fontId="4" fillId="0" borderId="13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vertical="center" wrapText="1"/>
    </xf>
    <xf numFmtId="49" fontId="11" fillId="0" borderId="13" xfId="0" applyNumberFormat="1" applyFont="1" applyBorder="1" applyAlignment="1">
      <alignment vertical="center"/>
    </xf>
    <xf numFmtId="49" fontId="11" fillId="0" borderId="5" xfId="0" applyNumberFormat="1" applyFont="1" applyBorder="1" applyAlignment="1">
      <alignment vertical="center"/>
    </xf>
    <xf numFmtId="49" fontId="11" fillId="0" borderId="3" xfId="0" applyNumberFormat="1" applyFont="1" applyBorder="1" applyAlignment="1">
      <alignment vertical="center"/>
    </xf>
    <xf numFmtId="49" fontId="4" fillId="0" borderId="11" xfId="0" applyNumberFormat="1" applyFont="1" applyBorder="1" applyAlignment="1">
      <alignment vertical="center"/>
    </xf>
    <xf numFmtId="49" fontId="4" fillId="0" borderId="7" xfId="0" applyNumberFormat="1" applyFont="1" applyBorder="1" applyAlignment="1">
      <alignment vertical="center"/>
    </xf>
    <xf numFmtId="49" fontId="12" fillId="0" borderId="10" xfId="0" applyNumberFormat="1" applyFont="1" applyBorder="1" applyAlignment="1">
      <alignment vertical="top"/>
    </xf>
    <xf numFmtId="49" fontId="12" fillId="0" borderId="11" xfId="0" applyNumberFormat="1" applyFont="1" applyBorder="1" applyAlignment="1">
      <alignment vertical="top"/>
    </xf>
    <xf numFmtId="49" fontId="4" fillId="0" borderId="11" xfId="0" applyNumberFormat="1" applyFont="1" applyBorder="1" applyAlignment="1">
      <alignment vertical="top"/>
    </xf>
    <xf numFmtId="49" fontId="11" fillId="0" borderId="0" xfId="0" applyNumberFormat="1" applyFont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0" xfId="0" applyNumberFormat="1" applyFont="1" applyAlignment="1">
      <alignment vertical="top"/>
    </xf>
    <xf numFmtId="49" fontId="7" fillId="0" borderId="0" xfId="0" applyNumberFormat="1" applyFont="1" applyAlignment="1">
      <alignment horizontal="left" vertical="top"/>
    </xf>
    <xf numFmtId="49" fontId="12" fillId="0" borderId="0" xfId="0" applyNumberFormat="1" applyFont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30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17" fillId="0" borderId="0" xfId="0" applyNumberFormat="1" applyFont="1" applyAlignment="1">
      <alignment vertical="top"/>
    </xf>
    <xf numFmtId="49" fontId="7" fillId="0" borderId="0" xfId="0" applyNumberFormat="1" applyFont="1" applyAlignment="1">
      <alignment vertical="top"/>
    </xf>
    <xf numFmtId="49" fontId="19" fillId="0" borderId="0" xfId="0" applyNumberFormat="1" applyFont="1" applyAlignment="1">
      <alignment vertical="top"/>
    </xf>
    <xf numFmtId="49" fontId="19" fillId="0" borderId="3" xfId="0" applyNumberFormat="1" applyFont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/>
    <xf numFmtId="49" fontId="31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Alignment="1">
      <alignment vertical="center"/>
    </xf>
    <xf numFmtId="49" fontId="33" fillId="0" borderId="0" xfId="0" applyNumberFormat="1" applyFont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12" fillId="0" borderId="0" xfId="0" applyNumberFormat="1" applyFont="1" applyAlignment="1">
      <alignment horizontal="center"/>
    </xf>
    <xf numFmtId="0" fontId="30" fillId="0" borderId="3" xfId="0" applyFont="1" applyBorder="1"/>
    <xf numFmtId="0" fontId="35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right" vertical="top"/>
    </xf>
    <xf numFmtId="49" fontId="36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14" fontId="36" fillId="0" borderId="0" xfId="0" applyNumberFormat="1" applyFont="1" applyAlignment="1">
      <alignment horizontal="right" vertical="top"/>
    </xf>
    <xf numFmtId="0" fontId="38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49" fontId="37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0" fontId="40" fillId="0" borderId="0" xfId="0" applyFont="1"/>
    <xf numFmtId="49" fontId="36" fillId="0" borderId="0" xfId="0" applyNumberFormat="1" applyFont="1" applyAlignment="1">
      <alignment vertical="center"/>
    </xf>
    <xf numFmtId="49" fontId="10" fillId="6" borderId="4" xfId="0" applyNumberFormat="1" applyFont="1" applyFill="1" applyBorder="1" applyAlignment="1">
      <alignment vertical="top" shrinkToFit="1"/>
    </xf>
    <xf numFmtId="49" fontId="10" fillId="6" borderId="0" xfId="0" applyNumberFormat="1" applyFont="1" applyFill="1" applyAlignment="1">
      <alignment vertical="top" shrinkToFit="1"/>
    </xf>
    <xf numFmtId="49" fontId="10" fillId="6" borderId="5" xfId="0" applyNumberFormat="1" applyFont="1" applyFill="1" applyBorder="1" applyAlignment="1">
      <alignment vertical="top" shrinkToFit="1"/>
    </xf>
    <xf numFmtId="49" fontId="4" fillId="6" borderId="4" xfId="0" applyNumberFormat="1" applyFont="1" applyFill="1" applyBorder="1" applyAlignment="1">
      <alignment vertical="center"/>
    </xf>
    <xf numFmtId="49" fontId="4" fillId="6" borderId="0" xfId="0" applyNumberFormat="1" applyFont="1" applyFill="1" applyAlignment="1">
      <alignment vertical="center"/>
    </xf>
    <xf numFmtId="49" fontId="4" fillId="6" borderId="28" xfId="0" applyNumberFormat="1" applyFont="1" applyFill="1" applyBorder="1" applyAlignment="1">
      <alignment horizontal="center" vertical="center"/>
    </xf>
    <xf numFmtId="49" fontId="10" fillId="6" borderId="0" xfId="0" applyNumberFormat="1" applyFont="1" applyFill="1" applyAlignment="1">
      <alignment vertical="center"/>
    </xf>
    <xf numFmtId="49" fontId="10" fillId="6" borderId="5" xfId="0" applyNumberFormat="1" applyFont="1" applyFill="1" applyBorder="1" applyAlignment="1">
      <alignment vertical="center"/>
    </xf>
    <xf numFmtId="49" fontId="10" fillId="6" borderId="4" xfId="0" applyNumberFormat="1" applyFont="1" applyFill="1" applyBorder="1" applyAlignment="1">
      <alignment vertical="center"/>
    </xf>
    <xf numFmtId="49" fontId="11" fillId="6" borderId="10" xfId="0" applyNumberFormat="1" applyFont="1" applyFill="1" applyBorder="1" applyAlignment="1">
      <alignment horizontal="center" vertical="center"/>
    </xf>
    <xf numFmtId="49" fontId="11" fillId="6" borderId="11" xfId="0" applyNumberFormat="1" applyFont="1" applyFill="1" applyBorder="1" applyAlignment="1">
      <alignment horizontal="center" vertical="center"/>
    </xf>
    <xf numFmtId="49" fontId="11" fillId="6" borderId="12" xfId="0" applyNumberFormat="1" applyFont="1" applyFill="1" applyBorder="1" applyAlignment="1">
      <alignment horizontal="center" vertical="center"/>
    </xf>
    <xf numFmtId="49" fontId="10" fillId="6" borderId="0" xfId="0" applyNumberFormat="1" applyFont="1" applyFill="1" applyAlignment="1">
      <alignment horizontal="center" vertical="center"/>
    </xf>
    <xf numFmtId="49" fontId="4" fillId="6" borderId="5" xfId="0" applyNumberFormat="1" applyFont="1" applyFill="1" applyBorder="1" applyAlignment="1">
      <alignment vertical="center"/>
    </xf>
    <xf numFmtId="49" fontId="11" fillId="6" borderId="7" xfId="0" applyNumberFormat="1" applyFont="1" applyFill="1" applyBorder="1" applyAlignment="1">
      <alignment horizontal="center" vertical="center"/>
    </xf>
    <xf numFmtId="49" fontId="11" fillId="6" borderId="3" xfId="0" applyNumberFormat="1" applyFont="1" applyFill="1" applyBorder="1" applyAlignment="1">
      <alignment horizontal="center" vertical="center"/>
    </xf>
    <xf numFmtId="49" fontId="11" fillId="6" borderId="6" xfId="0" applyNumberFormat="1" applyFont="1" applyFill="1" applyBorder="1" applyAlignment="1">
      <alignment horizontal="center" vertical="center"/>
    </xf>
    <xf numFmtId="49" fontId="4" fillId="6" borderId="7" xfId="0" applyNumberFormat="1" applyFont="1" applyFill="1" applyBorder="1" applyAlignment="1">
      <alignment vertical="center"/>
    </xf>
    <xf numFmtId="49" fontId="4" fillId="6" borderId="3" xfId="0" applyNumberFormat="1" applyFont="1" applyFill="1" applyBorder="1" applyAlignment="1">
      <alignment vertical="center"/>
    </xf>
    <xf numFmtId="49" fontId="4" fillId="6" borderId="6" xfId="0" applyNumberFormat="1" applyFont="1" applyFill="1" applyBorder="1" applyAlignment="1">
      <alignment vertical="center"/>
    </xf>
    <xf numFmtId="49" fontId="26" fillId="0" borderId="71" xfId="0" applyNumberFormat="1" applyFont="1" applyBorder="1" applyAlignment="1">
      <alignment horizontal="left" vertical="top"/>
    </xf>
    <xf numFmtId="49" fontId="26" fillId="0" borderId="72" xfId="0" applyNumberFormat="1" applyFont="1" applyBorder="1" applyAlignment="1">
      <alignment horizontal="left" vertical="top"/>
    </xf>
    <xf numFmtId="49" fontId="26" fillId="0" borderId="73" xfId="0" applyNumberFormat="1" applyFont="1" applyBorder="1" applyAlignment="1">
      <alignment horizontal="left" vertical="top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29" fillId="0" borderId="50" xfId="0" applyNumberFormat="1" applyFont="1" applyBorder="1" applyAlignment="1">
      <alignment horizontal="center" vertical="center" shrinkToFit="1"/>
    </xf>
    <xf numFmtId="49" fontId="29" fillId="0" borderId="53" xfId="0" applyNumberFormat="1" applyFont="1" applyBorder="1" applyAlignment="1">
      <alignment horizontal="center" vertical="center" shrinkToFit="1"/>
    </xf>
    <xf numFmtId="49" fontId="29" fillId="0" borderId="50" xfId="0" applyNumberFormat="1" applyFont="1" applyBorder="1" applyAlignment="1">
      <alignment horizontal="left" vertical="center" shrinkToFit="1"/>
    </xf>
    <xf numFmtId="49" fontId="29" fillId="0" borderId="51" xfId="0" applyNumberFormat="1" applyFont="1" applyBorder="1" applyAlignment="1">
      <alignment horizontal="left" vertical="center" shrinkToFit="1"/>
    </xf>
    <xf numFmtId="49" fontId="29" fillId="0" borderId="53" xfId="0" applyNumberFormat="1" applyFont="1" applyBorder="1" applyAlignment="1">
      <alignment horizontal="left" vertical="center" shrinkToFit="1"/>
    </xf>
    <xf numFmtId="49" fontId="29" fillId="0" borderId="54" xfId="0" applyNumberFormat="1" applyFont="1" applyBorder="1" applyAlignment="1">
      <alignment horizontal="left" vertical="center" shrinkToFit="1"/>
    </xf>
    <xf numFmtId="49" fontId="29" fillId="0" borderId="63" xfId="0" applyNumberFormat="1" applyFont="1" applyBorder="1" applyAlignment="1">
      <alignment horizontal="center" vertical="center" shrinkToFit="1"/>
    </xf>
    <xf numFmtId="49" fontId="29" fillId="0" borderId="63" xfId="0" applyNumberFormat="1" applyFont="1" applyBorder="1" applyAlignment="1">
      <alignment horizontal="left" vertical="center" shrinkToFit="1"/>
    </xf>
    <xf numFmtId="49" fontId="29" fillId="0" borderId="64" xfId="0" applyNumberFormat="1" applyFont="1" applyBorder="1" applyAlignment="1">
      <alignment horizontal="left" vertical="center" shrinkToFit="1"/>
    </xf>
    <xf numFmtId="49" fontId="29" fillId="0" borderId="20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shrinkToFit="1"/>
    </xf>
    <xf numFmtId="49" fontId="29" fillId="0" borderId="18" xfId="0" applyNumberFormat="1" applyFont="1" applyBorder="1" applyAlignment="1">
      <alignment horizontal="center" vertical="center" shrinkToFit="1"/>
    </xf>
    <xf numFmtId="49" fontId="29" fillId="0" borderId="19" xfId="0" applyNumberFormat="1" applyFont="1" applyBorder="1" applyAlignment="1">
      <alignment horizontal="center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0" xfId="0" applyNumberFormat="1" applyFont="1" applyBorder="1" applyAlignment="1">
      <alignment horizontal="center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19" fillId="0" borderId="0" xfId="0" applyNumberFormat="1" applyFont="1" applyAlignment="1">
      <alignment horizontal="left" vertical="top"/>
    </xf>
    <xf numFmtId="49" fontId="19" fillId="0" borderId="3" xfId="0" applyNumberFormat="1" applyFont="1" applyBorder="1" applyAlignment="1">
      <alignment horizontal="left" vertical="top"/>
    </xf>
    <xf numFmtId="49" fontId="4" fillId="6" borderId="10" xfId="0" applyNumberFormat="1" applyFont="1" applyFill="1" applyBorder="1" applyAlignment="1">
      <alignment horizontal="left" vertical="top" wrapText="1" shrinkToFit="1"/>
    </xf>
    <xf numFmtId="49" fontId="4" fillId="6" borderId="11" xfId="0" applyNumberFormat="1" applyFont="1" applyFill="1" applyBorder="1" applyAlignment="1">
      <alignment horizontal="left" vertical="top" wrapText="1" shrinkToFit="1"/>
    </xf>
    <xf numFmtId="49" fontId="4" fillId="6" borderId="12" xfId="0" applyNumberFormat="1" applyFont="1" applyFill="1" applyBorder="1" applyAlignment="1">
      <alignment horizontal="left" vertical="top" wrapText="1" shrinkToFit="1"/>
    </xf>
    <xf numFmtId="49" fontId="4" fillId="6" borderId="10" xfId="0" applyNumberFormat="1" applyFont="1" applyFill="1" applyBorder="1" applyAlignment="1">
      <alignment horizontal="left" vertical="top" shrinkToFit="1"/>
    </xf>
    <xf numFmtId="49" fontId="4" fillId="6" borderId="11" xfId="0" applyNumberFormat="1" applyFont="1" applyFill="1" applyBorder="1" applyAlignment="1">
      <alignment horizontal="left" vertical="top" shrinkToFit="1"/>
    </xf>
    <xf numFmtId="49" fontId="4" fillId="6" borderId="12" xfId="0" applyNumberFormat="1" applyFont="1" applyFill="1" applyBorder="1" applyAlignment="1">
      <alignment horizontal="left" vertical="top" shrinkToFit="1"/>
    </xf>
    <xf numFmtId="49" fontId="10" fillId="6" borderId="10" xfId="0" applyNumberFormat="1" applyFont="1" applyFill="1" applyBorder="1" applyAlignment="1">
      <alignment horizontal="center" vertical="center"/>
    </xf>
    <xf numFmtId="49" fontId="10" fillId="6" borderId="11" xfId="0" applyNumberFormat="1" applyFont="1" applyFill="1" applyBorder="1" applyAlignment="1">
      <alignment horizontal="center" vertical="center"/>
    </xf>
    <xf numFmtId="49" fontId="10" fillId="6" borderId="12" xfId="0" applyNumberFormat="1" applyFont="1" applyFill="1" applyBorder="1" applyAlignment="1">
      <alignment horizontal="center" vertical="center"/>
    </xf>
    <xf numFmtId="49" fontId="10" fillId="6" borderId="7" xfId="0" applyNumberFormat="1" applyFont="1" applyFill="1" applyBorder="1" applyAlignment="1">
      <alignment horizontal="center" vertical="center"/>
    </xf>
    <xf numFmtId="49" fontId="10" fillId="6" borderId="3" xfId="0" applyNumberFormat="1" applyFont="1" applyFill="1" applyBorder="1" applyAlignment="1">
      <alignment horizontal="center" vertical="center"/>
    </xf>
    <xf numFmtId="49" fontId="10" fillId="6" borderId="6" xfId="0" applyNumberFormat="1" applyFont="1" applyFill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49" fontId="10" fillId="0" borderId="3" xfId="0" applyNumberFormat="1" applyFont="1" applyBorder="1" applyAlignment="1">
      <alignment horizontal="left" vertical="center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8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29" fillId="0" borderId="69" xfId="0" applyNumberFormat="1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69" xfId="0" applyNumberFormat="1" applyFont="1" applyBorder="1" applyAlignment="1">
      <alignment horizontal="left" vertical="center" shrinkToFit="1"/>
    </xf>
    <xf numFmtId="49" fontId="29" fillId="0" borderId="37" xfId="0" applyNumberFormat="1" applyFont="1" applyBorder="1" applyAlignment="1">
      <alignment horizontal="left" vertical="center" shrinkToFit="1"/>
    </xf>
    <xf numFmtId="49" fontId="29" fillId="0" borderId="38" xfId="0" applyNumberFormat="1" applyFont="1" applyBorder="1" applyAlignment="1">
      <alignment horizontal="left" vertical="center" shrinkToFit="1"/>
    </xf>
    <xf numFmtId="49" fontId="29" fillId="0" borderId="18" xfId="0" applyNumberFormat="1" applyFont="1" applyBorder="1" applyAlignment="1">
      <alignment horizontal="left" vertical="center" shrinkToFit="1"/>
    </xf>
    <xf numFmtId="49" fontId="29" fillId="0" borderId="2" xfId="0" applyNumberFormat="1" applyFont="1" applyBorder="1" applyAlignment="1">
      <alignment horizontal="left" vertical="center" shrinkToFit="1"/>
    </xf>
    <xf numFmtId="49" fontId="29" fillId="0" borderId="43" xfId="0" applyNumberFormat="1" applyFont="1" applyBorder="1" applyAlignment="1">
      <alignment horizontal="left" vertical="center" shrinkToFit="1"/>
    </xf>
    <xf numFmtId="0" fontId="39" fillId="0" borderId="0" xfId="0" applyFont="1" applyAlignment="1">
      <alignment horizontal="left" vertical="top"/>
    </xf>
    <xf numFmtId="49" fontId="29" fillId="0" borderId="62" xfId="0" applyNumberFormat="1" applyFont="1" applyBorder="1" applyAlignment="1">
      <alignment horizontal="center" vertical="center" shrinkToFit="1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3" fillId="3" borderId="44" xfId="0" applyNumberFormat="1" applyFont="1" applyFill="1" applyBorder="1" applyAlignment="1" applyProtection="1">
      <alignment horizontal="center"/>
      <protection locked="0"/>
    </xf>
    <xf numFmtId="49" fontId="23" fillId="3" borderId="58" xfId="0" applyNumberFormat="1" applyFont="1" applyFill="1" applyBorder="1" applyAlignment="1" applyProtection="1">
      <alignment horizontal="center"/>
      <protection locked="0"/>
    </xf>
    <xf numFmtId="49" fontId="23" fillId="3" borderId="45" xfId="0" applyNumberFormat="1" applyFont="1" applyFill="1" applyBorder="1" applyAlignment="1" applyProtection="1">
      <alignment horizontal="center"/>
      <protection locked="0"/>
    </xf>
    <xf numFmtId="49" fontId="29" fillId="0" borderId="47" xfId="0" applyNumberFormat="1" applyFont="1" applyBorder="1" applyAlignment="1">
      <alignment horizontal="center" vertical="center" shrinkToFit="1"/>
    </xf>
    <xf numFmtId="49" fontId="29" fillId="0" borderId="47" xfId="0" applyNumberFormat="1" applyFont="1" applyBorder="1" applyAlignment="1">
      <alignment horizontal="left" vertical="center" shrinkToFit="1"/>
    </xf>
    <xf numFmtId="49" fontId="29" fillId="0" borderId="48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Border="1" applyAlignment="1">
      <alignment horizontal="left" vertical="top" wrapText="1"/>
    </xf>
    <xf numFmtId="49" fontId="7" fillId="0" borderId="0" xfId="0" applyNumberFormat="1" applyFont="1" applyAlignment="1">
      <alignment horizontal="left" vertical="top" wrapText="1"/>
    </xf>
    <xf numFmtId="49" fontId="7" fillId="0" borderId="5" xfId="0" applyNumberFormat="1" applyFont="1" applyBorder="1" applyAlignment="1">
      <alignment horizontal="left" vertical="top" wrapText="1"/>
    </xf>
    <xf numFmtId="49" fontId="7" fillId="0" borderId="7" xfId="0" applyNumberFormat="1" applyFont="1" applyBorder="1" applyAlignment="1">
      <alignment horizontal="left" vertical="top" wrapText="1"/>
    </xf>
    <xf numFmtId="49" fontId="7" fillId="0" borderId="3" xfId="0" applyNumberFormat="1" applyFont="1" applyBorder="1" applyAlignment="1">
      <alignment horizontal="left" vertical="top" wrapText="1"/>
    </xf>
    <xf numFmtId="49" fontId="7" fillId="0" borderId="6" xfId="0" applyNumberFormat="1" applyFont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left" vertical="center" wrapText="1"/>
    </xf>
    <xf numFmtId="49" fontId="20" fillId="0" borderId="5" xfId="0" applyNumberFormat="1" applyFont="1" applyBorder="1" applyAlignment="1">
      <alignment horizontal="left" vertical="center" wrapText="1"/>
    </xf>
    <xf numFmtId="49" fontId="20" fillId="0" borderId="7" xfId="0" applyNumberFormat="1" applyFont="1" applyBorder="1" applyAlignment="1">
      <alignment horizontal="left" vertical="center" wrapText="1"/>
    </xf>
    <xf numFmtId="49" fontId="20" fillId="0" borderId="3" xfId="0" applyNumberFormat="1" applyFont="1" applyBorder="1" applyAlignment="1">
      <alignment horizontal="left" vertical="center" wrapText="1"/>
    </xf>
    <xf numFmtId="49" fontId="20" fillId="0" borderId="6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29" fillId="0" borderId="49" xfId="0" applyNumberFormat="1" applyFont="1" applyBorder="1" applyAlignment="1">
      <alignment horizontal="center" vertical="center" shrinkToFit="1"/>
    </xf>
    <xf numFmtId="49" fontId="11" fillId="0" borderId="10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left" vertical="top"/>
    </xf>
    <xf numFmtId="49" fontId="29" fillId="0" borderId="20" xfId="0" applyNumberFormat="1" applyFont="1" applyBorder="1" applyAlignment="1">
      <alignment horizontal="left" vertical="center" shrinkToFit="1"/>
    </xf>
    <xf numFmtId="49" fontId="29" fillId="0" borderId="13" xfId="0" applyNumberFormat="1" applyFont="1" applyBorder="1" applyAlignment="1">
      <alignment horizontal="left" vertical="center" shrinkToFit="1"/>
    </xf>
    <xf numFmtId="49" fontId="29" fillId="0" borderId="42" xfId="0" applyNumberFormat="1" applyFont="1" applyBorder="1" applyAlignment="1">
      <alignment horizontal="left" vertical="center" shrinkToFit="1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27" fillId="0" borderId="36" xfId="0" applyNumberFormat="1" applyFont="1" applyBorder="1" applyAlignment="1" applyProtection="1">
      <alignment horizontal="center" vertical="center" wrapText="1"/>
      <protection locked="0"/>
    </xf>
    <xf numFmtId="49" fontId="27" fillId="0" borderId="37" xfId="0" applyNumberFormat="1" applyFont="1" applyBorder="1" applyAlignment="1" applyProtection="1">
      <alignment horizontal="center" vertical="center" wrapText="1"/>
      <protection locked="0"/>
    </xf>
    <xf numFmtId="49" fontId="27" fillId="0" borderId="38" xfId="0" applyNumberFormat="1" applyFont="1" applyBorder="1" applyAlignment="1" applyProtection="1">
      <alignment horizontal="center" vertical="center" wrapText="1"/>
      <protection locked="0"/>
    </xf>
    <xf numFmtId="49" fontId="27" fillId="0" borderId="39" xfId="0" applyNumberFormat="1" applyFont="1" applyBorder="1" applyAlignment="1" applyProtection="1">
      <alignment horizontal="center" vertical="center" wrapText="1"/>
      <protection locked="0"/>
    </xf>
    <xf numFmtId="49" fontId="27" fillId="0" borderId="40" xfId="0" applyNumberFormat="1" applyFont="1" applyBorder="1" applyAlignment="1" applyProtection="1">
      <alignment horizontal="center" vertical="center" wrapText="1"/>
      <protection locked="0"/>
    </xf>
    <xf numFmtId="49" fontId="27" fillId="0" borderId="41" xfId="0" applyNumberFormat="1" applyFont="1" applyBorder="1" applyAlignment="1" applyProtection="1">
      <alignment horizontal="center" vertical="center" wrapText="1"/>
      <protection locked="0"/>
    </xf>
    <xf numFmtId="49" fontId="33" fillId="3" borderId="55" xfId="0" applyNumberFormat="1" applyFont="1" applyFill="1" applyBorder="1" applyAlignment="1" applyProtection="1">
      <alignment horizontal="center"/>
      <protection locked="0"/>
    </xf>
    <xf numFmtId="49" fontId="33" fillId="3" borderId="56" xfId="0" applyNumberFormat="1" applyFont="1" applyFill="1" applyBorder="1" applyAlignment="1" applyProtection="1">
      <alignment horizontal="center"/>
      <protection locked="0"/>
    </xf>
    <xf numFmtId="49" fontId="23" fillId="3" borderId="57" xfId="0" applyNumberFormat="1" applyFont="1" applyFill="1" applyBorder="1" applyAlignment="1" applyProtection="1">
      <alignment horizontal="center"/>
      <protection locked="0"/>
    </xf>
    <xf numFmtId="49" fontId="23" fillId="3" borderId="56" xfId="0" applyNumberFormat="1" applyFont="1" applyFill="1" applyBorder="1" applyAlignment="1" applyProtection="1">
      <alignment horizontal="center"/>
      <protection locked="0"/>
    </xf>
    <xf numFmtId="49" fontId="29" fillId="0" borderId="46" xfId="0" applyNumberFormat="1" applyFont="1" applyBorder="1" applyAlignment="1">
      <alignment horizontal="center" vertical="center" shrinkToFit="1"/>
    </xf>
    <xf numFmtId="49" fontId="29" fillId="0" borderId="52" xfId="0" applyNumberFormat="1" applyFont="1" applyBorder="1" applyAlignment="1">
      <alignment horizontal="center" vertical="center" shrinkToFit="1"/>
    </xf>
    <xf numFmtId="49" fontId="29" fillId="0" borderId="21" xfId="0" applyNumberFormat="1" applyFont="1" applyBorder="1" applyAlignment="1">
      <alignment horizontal="center" vertical="center" shrinkToFit="1"/>
    </xf>
    <xf numFmtId="49" fontId="29" fillId="0" borderId="22" xfId="0" applyNumberFormat="1" applyFont="1" applyBorder="1" applyAlignment="1">
      <alignment horizontal="center" vertical="center" shrinkToFit="1"/>
    </xf>
    <xf numFmtId="49" fontId="12" fillId="0" borderId="0" xfId="0" applyNumberFormat="1" applyFont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9" fillId="0" borderId="65" xfId="0" applyNumberFormat="1" applyFont="1" applyBorder="1" applyAlignment="1">
      <alignment horizontal="center" vertical="center" shrinkToFit="1"/>
    </xf>
    <xf numFmtId="49" fontId="29" fillId="0" borderId="66" xfId="0" applyNumberFormat="1" applyFont="1" applyBorder="1" applyAlignment="1">
      <alignment horizontal="center" vertical="center" shrinkToFit="1"/>
    </xf>
    <xf numFmtId="49" fontId="29" fillId="0" borderId="66" xfId="0" applyNumberFormat="1" applyFont="1" applyBorder="1" applyAlignment="1">
      <alignment horizontal="left" vertical="center" shrinkToFit="1"/>
    </xf>
    <xf numFmtId="49" fontId="29" fillId="0" borderId="67" xfId="0" applyNumberFormat="1" applyFont="1" applyBorder="1" applyAlignment="1">
      <alignment horizontal="left" vertical="center" shrinkToFit="1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33" fillId="3" borderId="59" xfId="0" applyNumberFormat="1" applyFont="1" applyFill="1" applyBorder="1" applyAlignment="1" applyProtection="1">
      <alignment horizontal="center"/>
      <protection locked="0"/>
    </xf>
    <xf numFmtId="49" fontId="33" fillId="3" borderId="60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9" fillId="0" borderId="68" xfId="0" applyNumberFormat="1" applyFont="1" applyBorder="1" applyAlignment="1">
      <alignment horizontal="center" vertical="center" shrinkToFit="1"/>
    </xf>
    <xf numFmtId="49" fontId="11" fillId="6" borderId="17" xfId="0" applyNumberFormat="1" applyFont="1" applyFill="1" applyBorder="1" applyAlignment="1">
      <alignment horizontal="center" vertical="center"/>
    </xf>
    <xf numFmtId="49" fontId="11" fillId="6" borderId="0" xfId="0" applyNumberFormat="1" applyFont="1" applyFill="1" applyAlignment="1">
      <alignment horizontal="center" vertical="center"/>
    </xf>
    <xf numFmtId="49" fontId="11" fillId="6" borderId="9" xfId="0" applyNumberFormat="1" applyFont="1" applyFill="1" applyBorder="1" applyAlignment="1">
      <alignment horizontal="center" vertical="center"/>
    </xf>
    <xf numFmtId="49" fontId="11" fillId="6" borderId="18" xfId="0" applyNumberFormat="1" applyFont="1" applyFill="1" applyBorder="1" applyAlignment="1">
      <alignment horizontal="center" vertical="center"/>
    </xf>
    <xf numFmtId="49" fontId="11" fillId="6" borderId="2" xfId="0" applyNumberFormat="1" applyFont="1" applyFill="1" applyBorder="1" applyAlignment="1">
      <alignment horizontal="center" vertical="center"/>
    </xf>
    <xf numFmtId="49" fontId="11" fillId="6" borderId="19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N75"/>
  <sheetViews>
    <sheetView showGridLines="0" tabSelected="1" view="pageBreakPreview" zoomScale="98" zoomScaleNormal="75" zoomScaleSheetLayoutView="98" workbookViewId="0">
      <selection activeCell="CJ18" sqref="CJ18"/>
    </sheetView>
  </sheetViews>
  <sheetFormatPr defaultColWidth="1.75" defaultRowHeight="12" customHeight="1" x14ac:dyDescent="0.15"/>
  <cols>
    <col min="1" max="1" width="1.75" style="1"/>
    <col min="2" max="5" width="1.75" style="41"/>
    <col min="6" max="6" width="3.25" style="41" customWidth="1"/>
    <col min="7" max="7" width="1.125" style="41" customWidth="1"/>
    <col min="8" max="8" width="3.75" style="41" customWidth="1"/>
    <col min="9" max="9" width="2.25" style="41" customWidth="1"/>
    <col min="10" max="10" width="2.125" style="41" customWidth="1"/>
    <col min="11" max="14" width="1.75" style="41"/>
    <col min="15" max="15" width="1.875" style="41" customWidth="1"/>
    <col min="16" max="16" width="1.375" style="41" customWidth="1"/>
    <col min="17" max="32" width="1.75" style="41"/>
    <col min="33" max="33" width="3.375" style="41" customWidth="1"/>
    <col min="34" max="44" width="1.75" style="41"/>
    <col min="45" max="45" width="3.375" style="41" customWidth="1"/>
    <col min="46" max="54" width="1.75" style="41"/>
    <col min="55" max="57" width="1.75" style="45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92" hidden="1" customWidth="1"/>
    <col min="115" max="115" width="5.125" style="93" hidden="1" customWidth="1"/>
    <col min="116" max="116" width="5.625" style="94" hidden="1" customWidth="1"/>
    <col min="117" max="117" width="5.875" style="95" hidden="1" customWidth="1"/>
    <col min="118" max="118" width="16.125" style="95" hidden="1" customWidth="1"/>
    <col min="119" max="131" width="0.875" style="95" hidden="1" customWidth="1"/>
    <col min="132" max="151" width="1.75" style="95" hidden="1" customWidth="1"/>
    <col min="152" max="152" width="0" style="95" hidden="1" customWidth="1"/>
    <col min="153" max="165" width="1.75" style="95"/>
    <col min="166" max="196" width="1.75" style="84"/>
    <col min="197" max="16384" width="1.75" style="1"/>
  </cols>
  <sheetData>
    <row r="1" spans="5:123" ht="12" customHeight="1" x14ac:dyDescent="0.15"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T1" s="344"/>
      <c r="AU1" s="248"/>
      <c r="AV1" s="278"/>
      <c r="AW1" s="346" t="s">
        <v>0</v>
      </c>
      <c r="AX1" s="347"/>
      <c r="AY1" s="347"/>
      <c r="AZ1" s="347"/>
      <c r="BA1" s="347"/>
      <c r="BB1" s="347"/>
      <c r="BC1" s="347"/>
      <c r="BD1" s="347"/>
      <c r="BE1" s="347"/>
      <c r="DJ1" s="92" t="str">
        <f>IF(N13="","",DATEVALUE(DK1&amp;N13&amp;"/"&amp;S13&amp;"/"&amp;X13))</f>
        <v/>
      </c>
      <c r="DK1" s="93" t="str">
        <f>IF(N13="","",VLOOKUP(I13,DL:DM,2,0))</f>
        <v/>
      </c>
      <c r="DL1" s="94" t="s">
        <v>1</v>
      </c>
      <c r="DM1" s="95" t="s">
        <v>2</v>
      </c>
      <c r="DN1" s="94" t="str">
        <f>BI6</f>
        <v>調整課</v>
      </c>
      <c r="DS1" s="95" t="s">
        <v>3</v>
      </c>
    </row>
    <row r="2" spans="5:123" ht="12" customHeight="1" x14ac:dyDescent="0.15">
      <c r="E2" s="348" t="s">
        <v>4</v>
      </c>
      <c r="F2" s="348"/>
      <c r="G2" s="348"/>
      <c r="H2" s="348"/>
      <c r="I2" s="348"/>
      <c r="J2" s="348"/>
      <c r="K2" s="348"/>
      <c r="L2" s="351" t="s">
        <v>148</v>
      </c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3"/>
      <c r="AN2" s="348" t="s">
        <v>5</v>
      </c>
      <c r="AO2" s="348"/>
      <c r="AP2" s="348"/>
      <c r="AQ2" s="348"/>
      <c r="AR2" s="42"/>
      <c r="AT2" s="345"/>
      <c r="AU2" s="249"/>
      <c r="AV2" s="279"/>
      <c r="AW2" s="346"/>
      <c r="AX2" s="347"/>
      <c r="AY2" s="347"/>
      <c r="AZ2" s="347"/>
      <c r="BA2" s="347"/>
      <c r="BB2" s="347"/>
      <c r="BC2" s="347"/>
      <c r="BD2" s="347"/>
      <c r="BE2" s="347"/>
      <c r="BH2" s="190" t="s">
        <v>6</v>
      </c>
      <c r="BI2" s="190"/>
      <c r="BJ2" s="190"/>
      <c r="BK2" s="190"/>
      <c r="BL2" s="190"/>
      <c r="BM2" s="190"/>
      <c r="BN2" s="190"/>
      <c r="BO2" s="190"/>
      <c r="BP2" s="190"/>
      <c r="BQ2" s="190"/>
      <c r="BR2" s="124" t="s">
        <v>7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6"/>
      <c r="DI2" s="10"/>
      <c r="DJ2" s="92" t="str">
        <f ca="1">IF(N13="","",TODAY())</f>
        <v/>
      </c>
      <c r="DK2" s="96"/>
      <c r="DL2" s="94" t="s">
        <v>8</v>
      </c>
      <c r="DM2" s="95" t="s">
        <v>9</v>
      </c>
      <c r="DN2" s="94">
        <f>CI6</f>
        <v>0</v>
      </c>
      <c r="DS2" s="97" t="s">
        <v>10</v>
      </c>
    </row>
    <row r="3" spans="5:123" ht="12" customHeight="1" x14ac:dyDescent="0.15">
      <c r="E3" s="348"/>
      <c r="F3" s="348"/>
      <c r="G3" s="348"/>
      <c r="H3" s="348"/>
      <c r="I3" s="348"/>
      <c r="J3" s="348"/>
      <c r="K3" s="348"/>
      <c r="L3" s="354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6"/>
      <c r="AN3" s="348"/>
      <c r="AO3" s="348"/>
      <c r="AP3" s="348"/>
      <c r="AQ3" s="348"/>
      <c r="AT3" s="43"/>
      <c r="AU3" s="44"/>
      <c r="AV3" s="44"/>
      <c r="AW3" s="44"/>
      <c r="AX3" s="43"/>
      <c r="AY3" s="43"/>
      <c r="AZ3" s="43"/>
      <c r="BA3" s="43"/>
      <c r="BB3" s="43"/>
      <c r="BH3" s="190"/>
      <c r="BI3" s="190"/>
      <c r="BJ3" s="190"/>
      <c r="BK3" s="190"/>
      <c r="BL3" s="190"/>
      <c r="BM3" s="190"/>
      <c r="BN3" s="190"/>
      <c r="BO3" s="190"/>
      <c r="BP3" s="190"/>
      <c r="BQ3" s="190"/>
      <c r="BR3" s="340" t="s">
        <v>11</v>
      </c>
      <c r="BS3" s="340"/>
      <c r="BT3" s="340"/>
      <c r="BU3" s="340"/>
      <c r="BV3" s="340"/>
      <c r="BW3" s="340"/>
      <c r="BX3" s="340"/>
      <c r="BY3" s="340"/>
      <c r="BZ3" s="340"/>
      <c r="CA3" s="340"/>
      <c r="CB3" s="340"/>
      <c r="CC3" s="340"/>
      <c r="CD3" s="340"/>
      <c r="CE3" s="340"/>
      <c r="CF3" s="340"/>
      <c r="CG3" s="340"/>
      <c r="CH3" s="340"/>
      <c r="CI3" s="340"/>
      <c r="CJ3" s="340"/>
      <c r="CK3" s="340"/>
      <c r="CL3" s="340"/>
      <c r="CM3" s="340"/>
      <c r="CN3" s="340"/>
      <c r="CO3" s="340"/>
      <c r="CP3" s="340"/>
      <c r="CQ3" s="340"/>
      <c r="CR3" s="340"/>
      <c r="CS3" s="340"/>
      <c r="CT3" s="340"/>
      <c r="CU3" s="340"/>
      <c r="CV3" s="340"/>
      <c r="CW3" s="340"/>
      <c r="CX3" s="340"/>
      <c r="CY3" s="340"/>
      <c r="CZ3" s="340"/>
      <c r="DA3" s="340"/>
      <c r="DB3" s="340"/>
      <c r="DC3" s="340"/>
      <c r="DD3" s="340"/>
      <c r="DE3" s="340"/>
      <c r="DF3" s="340"/>
      <c r="DG3" s="340"/>
      <c r="DH3" s="340"/>
      <c r="DJ3" s="92" t="str">
        <f>ASC(K15)&amp;"ｰ"&amp;ASC(P15)</f>
        <v>ｰ</v>
      </c>
      <c r="DL3" s="93"/>
      <c r="DM3" s="98"/>
      <c r="DN3" s="98" t="str">
        <f>IF(BK9="-","",BK9)</f>
        <v/>
      </c>
      <c r="DS3" s="97" t="s">
        <v>12</v>
      </c>
    </row>
    <row r="4" spans="5:123" ht="15.75" customHeight="1" x14ac:dyDescent="0.15">
      <c r="E4" s="349" t="s">
        <v>13</v>
      </c>
      <c r="F4" s="349"/>
      <c r="G4" s="349"/>
      <c r="H4" s="349"/>
      <c r="I4" s="349"/>
      <c r="J4" s="349"/>
      <c r="K4" s="349"/>
      <c r="L4" s="46"/>
      <c r="M4" s="47"/>
      <c r="AS4" s="48"/>
      <c r="AU4" s="49"/>
      <c r="AV4" s="49"/>
      <c r="AW4" s="49"/>
      <c r="AX4" s="49"/>
      <c r="AY4" s="49"/>
      <c r="AZ4" s="49"/>
      <c r="BA4" s="49"/>
      <c r="BB4" s="50"/>
      <c r="BH4" s="24"/>
      <c r="BI4" s="25"/>
      <c r="BJ4" s="26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15"/>
      <c r="BY4" s="15"/>
      <c r="BZ4" s="15"/>
      <c r="CA4" s="15"/>
      <c r="CB4" s="15"/>
      <c r="CC4" s="15"/>
      <c r="CD4" s="15"/>
      <c r="CE4" s="25"/>
      <c r="CF4" s="25"/>
      <c r="CG4" s="22"/>
      <c r="CH4" s="11"/>
      <c r="CI4" s="11"/>
      <c r="CJ4" s="11"/>
      <c r="CK4" s="11"/>
      <c r="CL4" s="11"/>
      <c r="CM4" s="11"/>
      <c r="CN4" s="11"/>
      <c r="CO4" s="16"/>
      <c r="CP4" s="11"/>
      <c r="CQ4" s="11"/>
      <c r="CR4" s="11"/>
      <c r="CS4" s="11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2"/>
      <c r="DJ4" s="92" t="str">
        <f>DBCS(I17)</f>
        <v/>
      </c>
      <c r="DN4" s="98" t="str">
        <f>IF(COUNTIF(L2,"*】*")&gt;0,MID(L2,FIND("】",L2)+1,1000),L2)</f>
        <v>臨時事務補助職員（フルタイム）</v>
      </c>
      <c r="DS4" s="97" t="s">
        <v>14</v>
      </c>
    </row>
    <row r="5" spans="5:123" ht="12" customHeight="1" x14ac:dyDescent="0.15">
      <c r="E5" s="349"/>
      <c r="F5" s="349"/>
      <c r="G5" s="349"/>
      <c r="H5" s="349"/>
      <c r="I5" s="349"/>
      <c r="J5" s="349"/>
      <c r="K5" s="349"/>
      <c r="L5" s="46"/>
      <c r="M5" s="47"/>
      <c r="AS5" s="48"/>
      <c r="AT5" s="273" t="s">
        <v>15</v>
      </c>
      <c r="AU5" s="274"/>
      <c r="AV5" s="274"/>
      <c r="AW5" s="274"/>
      <c r="AX5" s="274"/>
      <c r="AY5" s="274"/>
      <c r="AZ5" s="274"/>
      <c r="BA5" s="274"/>
      <c r="BB5" s="275"/>
      <c r="BH5" s="8"/>
      <c r="BI5" s="187" t="s">
        <v>16</v>
      </c>
      <c r="BJ5" s="188"/>
      <c r="BK5" s="188"/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  <c r="CD5" s="188"/>
      <c r="CE5" s="189"/>
      <c r="CI5" s="187" t="s">
        <v>17</v>
      </c>
      <c r="CJ5" s="188"/>
      <c r="CK5" s="188"/>
      <c r="CL5" s="188"/>
      <c r="CM5" s="188"/>
      <c r="CN5" s="188"/>
      <c r="CO5" s="188"/>
      <c r="CP5" s="188"/>
      <c r="CQ5" s="188"/>
      <c r="CR5" s="188"/>
      <c r="CS5" s="188"/>
      <c r="CT5" s="188"/>
      <c r="CU5" s="188"/>
      <c r="CV5" s="188"/>
      <c r="CW5" s="188"/>
      <c r="CX5" s="188"/>
      <c r="CY5" s="188"/>
      <c r="CZ5" s="188"/>
      <c r="DA5" s="188"/>
      <c r="DB5" s="188"/>
      <c r="DC5" s="188"/>
      <c r="DD5" s="189"/>
      <c r="DE5" s="18"/>
      <c r="DJ5" s="92" t="str">
        <f>DBCS(N19)</f>
        <v/>
      </c>
      <c r="DS5" s="97" t="s">
        <v>18</v>
      </c>
    </row>
    <row r="6" spans="5:123" ht="12" customHeight="1" x14ac:dyDescent="0.15">
      <c r="E6" s="51"/>
      <c r="F6" s="51"/>
      <c r="G6" s="51"/>
      <c r="H6" s="51"/>
      <c r="AB6" s="249" t="s">
        <v>19</v>
      </c>
      <c r="AC6" s="249"/>
      <c r="AD6" s="249"/>
      <c r="AE6" s="350"/>
      <c r="AF6" s="350"/>
      <c r="AG6" s="350" t="s">
        <v>20</v>
      </c>
      <c r="AH6" s="350"/>
      <c r="AI6" s="350"/>
      <c r="AJ6" s="350"/>
      <c r="AK6" s="350" t="s">
        <v>21</v>
      </c>
      <c r="AL6" s="350"/>
      <c r="AM6" s="350"/>
      <c r="AN6" s="350"/>
      <c r="AO6" s="249" t="s">
        <v>22</v>
      </c>
      <c r="AP6" s="249"/>
      <c r="AQ6" s="249"/>
      <c r="AR6" s="249"/>
      <c r="AS6" s="48"/>
      <c r="AT6" s="273"/>
      <c r="AU6" s="274"/>
      <c r="AV6" s="274"/>
      <c r="AW6" s="274"/>
      <c r="AX6" s="274"/>
      <c r="AY6" s="274"/>
      <c r="AZ6" s="274"/>
      <c r="BA6" s="274"/>
      <c r="BB6" s="275"/>
      <c r="BH6" s="8"/>
      <c r="BI6" s="334" t="s">
        <v>147</v>
      </c>
      <c r="BJ6" s="335"/>
      <c r="BK6" s="335"/>
      <c r="BL6" s="335"/>
      <c r="BM6" s="335"/>
      <c r="BN6" s="335"/>
      <c r="BO6" s="335"/>
      <c r="BP6" s="335"/>
      <c r="BQ6" s="335"/>
      <c r="BR6" s="335"/>
      <c r="BS6" s="335"/>
      <c r="BT6" s="335"/>
      <c r="BU6" s="335"/>
      <c r="BV6" s="335"/>
      <c r="BW6" s="335"/>
      <c r="BX6" s="335"/>
      <c r="BY6" s="335"/>
      <c r="BZ6" s="335"/>
      <c r="CA6" s="335"/>
      <c r="CB6" s="335"/>
      <c r="CC6" s="335"/>
      <c r="CD6" s="335"/>
      <c r="CE6" s="336"/>
      <c r="CI6" s="387"/>
      <c r="CJ6" s="388"/>
      <c r="CK6" s="388"/>
      <c r="CL6" s="388"/>
      <c r="CM6" s="388"/>
      <c r="CN6" s="388"/>
      <c r="CO6" s="388"/>
      <c r="CP6" s="388"/>
      <c r="CQ6" s="388"/>
      <c r="CR6" s="388"/>
      <c r="CS6" s="388"/>
      <c r="CT6" s="388"/>
      <c r="CU6" s="388"/>
      <c r="CV6" s="388"/>
      <c r="CW6" s="388"/>
      <c r="CX6" s="388"/>
      <c r="CY6" s="388"/>
      <c r="CZ6" s="388"/>
      <c r="DA6" s="388"/>
      <c r="DB6" s="388"/>
      <c r="DC6" s="388"/>
      <c r="DD6" s="389"/>
      <c r="DE6" s="18"/>
      <c r="DJ6" s="92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23</v>
      </c>
    </row>
    <row r="7" spans="5:123" ht="13.5" customHeight="1" x14ac:dyDescent="0.15">
      <c r="E7" s="208" t="s">
        <v>24</v>
      </c>
      <c r="F7" s="209"/>
      <c r="G7" s="209"/>
      <c r="H7" s="210"/>
      <c r="I7" s="250" ph="1"/>
      <c r="J7" s="251" ph="1"/>
      <c r="K7" s="251" ph="1"/>
      <c r="L7" s="251" ph="1"/>
      <c r="M7" s="251" ph="1"/>
      <c r="N7" s="251" ph="1"/>
      <c r="O7" s="251" ph="1"/>
      <c r="P7" s="251" ph="1"/>
      <c r="Q7" s="251" ph="1"/>
      <c r="R7" s="251" ph="1"/>
      <c r="S7" s="251" ph="1"/>
      <c r="T7" s="251" ph="1"/>
      <c r="U7" s="251" ph="1"/>
      <c r="V7" s="251" ph="1"/>
      <c r="W7" s="251" ph="1"/>
      <c r="X7" s="251" ph="1"/>
      <c r="Y7" s="252" ph="1"/>
      <c r="Z7" s="253"/>
      <c r="AA7" s="251"/>
      <c r="AB7" s="251"/>
      <c r="AC7" s="251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  <c r="AQ7" s="251"/>
      <c r="AR7" s="254"/>
      <c r="AS7" s="48"/>
      <c r="AT7" s="255" t="s">
        <v>25</v>
      </c>
      <c r="AU7" s="256"/>
      <c r="AV7" s="256"/>
      <c r="AW7" s="256"/>
      <c r="AX7" s="256"/>
      <c r="AY7" s="256"/>
      <c r="AZ7" s="256"/>
      <c r="BA7" s="256"/>
      <c r="BB7" s="257"/>
      <c r="BH7" s="8"/>
      <c r="BI7" s="337"/>
      <c r="BJ7" s="338"/>
      <c r="BK7" s="338"/>
      <c r="BL7" s="338"/>
      <c r="BM7" s="338"/>
      <c r="BN7" s="338"/>
      <c r="BO7" s="338"/>
      <c r="BP7" s="338"/>
      <c r="BQ7" s="338"/>
      <c r="BR7" s="338"/>
      <c r="BS7" s="338"/>
      <c r="BT7" s="338"/>
      <c r="BU7" s="338"/>
      <c r="BV7" s="338"/>
      <c r="BW7" s="338"/>
      <c r="BX7" s="338"/>
      <c r="BY7" s="338"/>
      <c r="BZ7" s="338"/>
      <c r="CA7" s="338"/>
      <c r="CB7" s="338"/>
      <c r="CC7" s="338"/>
      <c r="CD7" s="338"/>
      <c r="CE7" s="339"/>
      <c r="CF7" s="13"/>
      <c r="CI7" s="390"/>
      <c r="CJ7" s="391"/>
      <c r="CK7" s="391"/>
      <c r="CL7" s="391"/>
      <c r="CM7" s="391"/>
      <c r="CN7" s="391"/>
      <c r="CO7" s="391"/>
      <c r="CP7" s="391"/>
      <c r="CQ7" s="391"/>
      <c r="CR7" s="391"/>
      <c r="CS7" s="391"/>
      <c r="CT7" s="391"/>
      <c r="CU7" s="391"/>
      <c r="CV7" s="391"/>
      <c r="CW7" s="391"/>
      <c r="CX7" s="391"/>
      <c r="CY7" s="391"/>
      <c r="CZ7" s="391"/>
      <c r="DA7" s="391"/>
      <c r="DB7" s="391"/>
      <c r="DC7" s="391"/>
      <c r="DD7" s="392"/>
      <c r="DE7" s="18"/>
      <c r="DJ7" s="92" t="str">
        <f>SUBSTITUTE(SUBSTITUTE(I8,"　","")," ","")</f>
        <v/>
      </c>
      <c r="DK7" s="92" t="str">
        <f>SUBSTITUTE(SUBSTITUTE(Z8,"　","")," ","")</f>
        <v/>
      </c>
      <c r="DL7" s="96" t="str">
        <f>DJ7&amp;"　"&amp;DK7</f>
        <v>　</v>
      </c>
      <c r="DS7" s="97" t="s">
        <v>26</v>
      </c>
    </row>
    <row r="8" spans="5:123" ht="12" customHeight="1" x14ac:dyDescent="0.15">
      <c r="E8" s="214" t="s">
        <v>27</v>
      </c>
      <c r="F8" s="215"/>
      <c r="G8" s="215"/>
      <c r="H8" s="216"/>
      <c r="I8" s="258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67"/>
      <c r="AA8" s="259"/>
      <c r="AB8" s="259"/>
      <c r="AC8" s="259"/>
      <c r="AD8" s="259"/>
      <c r="AE8" s="259"/>
      <c r="AF8" s="259"/>
      <c r="AG8" s="259"/>
      <c r="AH8" s="259"/>
      <c r="AI8" s="259"/>
      <c r="AJ8" s="259"/>
      <c r="AK8" s="259"/>
      <c r="AL8" s="259"/>
      <c r="AM8" s="259"/>
      <c r="AN8" s="259"/>
      <c r="AO8" s="259"/>
      <c r="AP8" s="259"/>
      <c r="AQ8" s="259"/>
      <c r="AR8" s="268"/>
      <c r="AS8" s="48"/>
      <c r="AT8" s="255"/>
      <c r="AU8" s="256"/>
      <c r="AV8" s="256"/>
      <c r="AW8" s="256"/>
      <c r="AX8" s="256"/>
      <c r="AY8" s="256"/>
      <c r="AZ8" s="256"/>
      <c r="BA8" s="256"/>
      <c r="BB8" s="257"/>
      <c r="BH8" s="14"/>
      <c r="BI8" s="17"/>
      <c r="BJ8" s="19"/>
      <c r="BK8" s="19"/>
      <c r="BL8" s="19"/>
      <c r="BM8" s="19"/>
      <c r="BN8" s="206" t="s">
        <v>28</v>
      </c>
      <c r="BO8" s="206"/>
      <c r="BP8" s="206"/>
      <c r="BQ8" s="206"/>
      <c r="BR8" s="206"/>
      <c r="BS8" s="206"/>
      <c r="BT8" s="206"/>
      <c r="BU8" s="206"/>
      <c r="BV8" s="206"/>
      <c r="BW8" s="206"/>
      <c r="BX8" s="206"/>
      <c r="BY8" s="206"/>
      <c r="BZ8" s="206"/>
      <c r="CA8" s="206"/>
      <c r="CB8" s="206"/>
      <c r="CC8" s="206"/>
      <c r="CD8" s="206"/>
      <c r="CE8" s="206"/>
      <c r="CF8" s="206"/>
      <c r="CG8" s="206"/>
      <c r="CH8" s="206"/>
      <c r="CI8" s="206"/>
      <c r="CJ8" s="206"/>
      <c r="CK8" s="206"/>
      <c r="CL8" s="206"/>
      <c r="CM8" s="206"/>
      <c r="CN8" s="206"/>
      <c r="CO8" s="206"/>
      <c r="CP8" s="206"/>
      <c r="CQ8" s="206"/>
      <c r="CR8" s="206"/>
      <c r="CS8" s="206"/>
      <c r="CT8" s="206"/>
      <c r="CU8" s="206"/>
      <c r="CV8" s="206"/>
      <c r="CW8" s="206"/>
      <c r="CX8" s="206"/>
      <c r="CY8" s="206"/>
      <c r="CZ8" s="206"/>
      <c r="DA8" s="206"/>
      <c r="DE8" s="5"/>
      <c r="DS8" s="97" t="s">
        <v>29</v>
      </c>
    </row>
    <row r="9" spans="5:123" ht="12.75" customHeight="1" x14ac:dyDescent="0.15">
      <c r="E9" s="217"/>
      <c r="F9" s="218"/>
      <c r="G9" s="218"/>
      <c r="H9" s="219"/>
      <c r="I9" s="261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3"/>
      <c r="Z9" s="269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70"/>
      <c r="AS9" s="48"/>
      <c r="AT9" s="255"/>
      <c r="AU9" s="256"/>
      <c r="AV9" s="256"/>
      <c r="AW9" s="256"/>
      <c r="AX9" s="256"/>
      <c r="AY9" s="256"/>
      <c r="AZ9" s="256"/>
      <c r="BA9" s="256"/>
      <c r="BB9" s="257"/>
      <c r="BH9" s="4"/>
      <c r="BJ9" s="20"/>
      <c r="BK9" s="328" t="s">
        <v>30</v>
      </c>
      <c r="BL9" s="329"/>
      <c r="BM9" s="330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206"/>
      <c r="CT9" s="206"/>
      <c r="CU9" s="206"/>
      <c r="CV9" s="206"/>
      <c r="CW9" s="206"/>
      <c r="CX9" s="206"/>
      <c r="CY9" s="206"/>
      <c r="CZ9" s="206"/>
      <c r="DA9" s="206"/>
      <c r="DE9" s="5"/>
      <c r="DJ9" s="92" t="str">
        <f>IF(AT1="〇","〇","")</f>
        <v/>
      </c>
      <c r="DS9" s="97" t="s">
        <v>31</v>
      </c>
    </row>
    <row r="10" spans="5:123" ht="12" customHeight="1" x14ac:dyDescent="0.15">
      <c r="E10" s="217"/>
      <c r="F10" s="218"/>
      <c r="G10" s="218"/>
      <c r="H10" s="219"/>
      <c r="I10" s="261"/>
      <c r="J10" s="262"/>
      <c r="K10" s="262"/>
      <c r="L10" s="262"/>
      <c r="M10" s="262"/>
      <c r="N10" s="262"/>
      <c r="O10" s="262"/>
      <c r="P10" s="262"/>
      <c r="Q10" s="262"/>
      <c r="R10" s="262"/>
      <c r="S10" s="262"/>
      <c r="T10" s="262"/>
      <c r="U10" s="262"/>
      <c r="V10" s="262"/>
      <c r="W10" s="262"/>
      <c r="X10" s="262"/>
      <c r="Y10" s="263"/>
      <c r="Z10" s="269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  <c r="AP10" s="262"/>
      <c r="AQ10" s="262"/>
      <c r="AR10" s="270"/>
      <c r="AS10" s="48"/>
      <c r="AT10" s="273" t="s">
        <v>32</v>
      </c>
      <c r="AU10" s="274"/>
      <c r="AV10" s="274"/>
      <c r="AW10" s="274"/>
      <c r="AX10" s="274"/>
      <c r="AY10" s="274"/>
      <c r="AZ10" s="274"/>
      <c r="BA10" s="274"/>
      <c r="BB10" s="275"/>
      <c r="BH10" s="4"/>
      <c r="BJ10" s="20"/>
      <c r="BK10" s="331"/>
      <c r="BL10" s="332"/>
      <c r="BM10" s="333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  <c r="CB10" s="206"/>
      <c r="CC10" s="206"/>
      <c r="CD10" s="206"/>
      <c r="CE10" s="206"/>
      <c r="CF10" s="206"/>
      <c r="CG10" s="206"/>
      <c r="CH10" s="206"/>
      <c r="CI10" s="206"/>
      <c r="CJ10" s="206"/>
      <c r="CK10" s="206"/>
      <c r="CL10" s="206"/>
      <c r="CM10" s="206"/>
      <c r="CN10" s="206"/>
      <c r="CO10" s="206"/>
      <c r="CP10" s="206"/>
      <c r="CQ10" s="206"/>
      <c r="CR10" s="206"/>
      <c r="CS10" s="206"/>
      <c r="CT10" s="206"/>
      <c r="CU10" s="206"/>
      <c r="CV10" s="206"/>
      <c r="CW10" s="206"/>
      <c r="CX10" s="206"/>
      <c r="CY10" s="206"/>
      <c r="CZ10" s="206"/>
      <c r="DA10" s="206"/>
      <c r="DE10" s="5"/>
      <c r="DS10" s="97" t="s">
        <v>33</v>
      </c>
    </row>
    <row r="11" spans="5:123" ht="12" customHeight="1" x14ac:dyDescent="0.15">
      <c r="E11" s="217"/>
      <c r="F11" s="218"/>
      <c r="G11" s="218"/>
      <c r="H11" s="219"/>
      <c r="I11" s="261"/>
      <c r="J11" s="262"/>
      <c r="K11" s="262"/>
      <c r="L11" s="262"/>
      <c r="M11" s="262"/>
      <c r="N11" s="262"/>
      <c r="O11" s="262"/>
      <c r="P11" s="262"/>
      <c r="Q11" s="262"/>
      <c r="R11" s="262"/>
      <c r="S11" s="262"/>
      <c r="T11" s="262"/>
      <c r="U11" s="262"/>
      <c r="V11" s="262"/>
      <c r="W11" s="262"/>
      <c r="X11" s="262"/>
      <c r="Y11" s="263"/>
      <c r="Z11" s="269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70"/>
      <c r="AS11" s="48"/>
      <c r="AT11" s="273"/>
      <c r="AU11" s="274"/>
      <c r="AV11" s="274"/>
      <c r="AW11" s="274"/>
      <c r="AX11" s="274"/>
      <c r="AY11" s="274"/>
      <c r="AZ11" s="274"/>
      <c r="BA11" s="274"/>
      <c r="BB11" s="275"/>
      <c r="BH11" s="23"/>
      <c r="BI11" s="6"/>
      <c r="BJ11" s="21"/>
      <c r="BK11" s="21"/>
      <c r="BL11" s="21"/>
      <c r="BM11" s="21"/>
      <c r="BN11" s="207"/>
      <c r="BO11" s="207"/>
      <c r="BP11" s="207"/>
      <c r="BQ11" s="207"/>
      <c r="BR11" s="207"/>
      <c r="BS11" s="207"/>
      <c r="BT11" s="207"/>
      <c r="BU11" s="207"/>
      <c r="BV11" s="207"/>
      <c r="BW11" s="207"/>
      <c r="BX11" s="207"/>
      <c r="BY11" s="207"/>
      <c r="BZ11" s="207"/>
      <c r="CA11" s="207"/>
      <c r="CB11" s="207"/>
      <c r="CC11" s="207"/>
      <c r="CD11" s="207"/>
      <c r="CE11" s="207"/>
      <c r="CF11" s="207"/>
      <c r="CG11" s="207"/>
      <c r="CH11" s="207"/>
      <c r="CI11" s="207"/>
      <c r="CJ11" s="207"/>
      <c r="CK11" s="207"/>
      <c r="CL11" s="207"/>
      <c r="CM11" s="207"/>
      <c r="CN11" s="207"/>
      <c r="CO11" s="207"/>
      <c r="CP11" s="207"/>
      <c r="CQ11" s="207"/>
      <c r="CR11" s="207"/>
      <c r="CS11" s="207"/>
      <c r="CT11" s="207"/>
      <c r="CU11" s="207"/>
      <c r="CV11" s="207"/>
      <c r="CW11" s="207"/>
      <c r="CX11" s="207"/>
      <c r="CY11" s="207"/>
      <c r="CZ11" s="207"/>
      <c r="DA11" s="207"/>
      <c r="DB11" s="6"/>
      <c r="DC11" s="6"/>
      <c r="DD11" s="6"/>
      <c r="DE11" s="7"/>
      <c r="DS11" s="97" t="s">
        <v>34</v>
      </c>
    </row>
    <row r="12" spans="5:123" ht="12" customHeight="1" x14ac:dyDescent="0.15">
      <c r="E12" s="136"/>
      <c r="F12" s="166"/>
      <c r="G12" s="166"/>
      <c r="H12" s="167"/>
      <c r="I12" s="264"/>
      <c r="J12" s="265"/>
      <c r="K12" s="265"/>
      <c r="L12" s="265"/>
      <c r="M12" s="265"/>
      <c r="N12" s="265"/>
      <c r="O12" s="265"/>
      <c r="P12" s="265"/>
      <c r="Q12" s="265"/>
      <c r="R12" s="265"/>
      <c r="S12" s="265"/>
      <c r="T12" s="265"/>
      <c r="U12" s="265"/>
      <c r="V12" s="265"/>
      <c r="W12" s="265"/>
      <c r="X12" s="265"/>
      <c r="Y12" s="266"/>
      <c r="Z12" s="271"/>
      <c r="AA12" s="265"/>
      <c r="AB12" s="265"/>
      <c r="AC12" s="265"/>
      <c r="AD12" s="265"/>
      <c r="AE12" s="265"/>
      <c r="AF12" s="265"/>
      <c r="AG12" s="265"/>
      <c r="AH12" s="265"/>
      <c r="AI12" s="265"/>
      <c r="AJ12" s="265"/>
      <c r="AK12" s="265"/>
      <c r="AL12" s="265"/>
      <c r="AM12" s="265"/>
      <c r="AN12" s="265"/>
      <c r="AO12" s="265"/>
      <c r="AP12" s="265"/>
      <c r="AQ12" s="265"/>
      <c r="AR12" s="272"/>
      <c r="AS12" s="52"/>
      <c r="AT12" s="53"/>
      <c r="AU12" s="54"/>
      <c r="AV12" s="54"/>
      <c r="AW12" s="54"/>
      <c r="AX12" s="54"/>
      <c r="AY12" s="54"/>
      <c r="AZ12" s="54"/>
      <c r="BA12" s="54"/>
      <c r="BB12" s="55"/>
      <c r="BH12" s="22"/>
      <c r="DS12" s="97" t="s">
        <v>35</v>
      </c>
    </row>
    <row r="13" spans="5:123" ht="12" customHeight="1" x14ac:dyDescent="0.15">
      <c r="E13" s="134" t="s">
        <v>36</v>
      </c>
      <c r="F13" s="164"/>
      <c r="G13" s="164"/>
      <c r="H13" s="165"/>
      <c r="I13" s="288" t="s">
        <v>37</v>
      </c>
      <c r="J13" s="289"/>
      <c r="K13" s="289"/>
      <c r="L13" s="289"/>
      <c r="M13" s="289"/>
      <c r="N13" s="248"/>
      <c r="O13" s="248"/>
      <c r="P13" s="248"/>
      <c r="Q13" s="164" t="s">
        <v>20</v>
      </c>
      <c r="R13" s="164"/>
      <c r="S13" s="248"/>
      <c r="T13" s="248"/>
      <c r="U13" s="248"/>
      <c r="V13" s="164" t="s">
        <v>38</v>
      </c>
      <c r="W13" s="164"/>
      <c r="X13" s="248"/>
      <c r="Y13" s="248"/>
      <c r="Z13" s="248"/>
      <c r="AA13" s="164" t="s">
        <v>39</v>
      </c>
      <c r="AB13" s="164"/>
      <c r="AC13" s="248" t="s">
        <v>40</v>
      </c>
      <c r="AD13" s="248"/>
      <c r="AE13" s="276" t="str">
        <f>IF(X13="","",DATEDIF(DJ1,DJ2,"y"))</f>
        <v/>
      </c>
      <c r="AF13" s="276"/>
      <c r="AG13" s="276"/>
      <c r="AH13" s="248" t="s">
        <v>41</v>
      </c>
      <c r="AI13" s="278"/>
      <c r="AJ13" s="134" t="s">
        <v>42</v>
      </c>
      <c r="AK13" s="164"/>
      <c r="AL13" s="135"/>
      <c r="AM13" s="280" t="s">
        <v>43</v>
      </c>
      <c r="AN13" s="248"/>
      <c r="AO13" s="248"/>
      <c r="AP13" s="248"/>
      <c r="AQ13" s="248"/>
      <c r="AR13" s="278"/>
      <c r="AS13" s="48"/>
      <c r="AT13" s="56"/>
      <c r="AU13" s="57"/>
      <c r="AV13" s="57"/>
      <c r="AW13" s="57"/>
      <c r="AX13" s="57"/>
      <c r="AY13" s="57"/>
      <c r="AZ13" s="57"/>
      <c r="BA13" s="57"/>
      <c r="BB13" s="58"/>
      <c r="BH13" s="190" t="s">
        <v>44</v>
      </c>
      <c r="BI13" s="190"/>
      <c r="BJ13" s="190"/>
      <c r="BK13" s="190"/>
      <c r="BL13" s="190"/>
      <c r="BM13" s="190"/>
      <c r="BN13" s="190"/>
      <c r="BO13" s="190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76"/>
      <c r="CD13" s="76"/>
      <c r="CE13" s="124" t="s">
        <v>45</v>
      </c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6"/>
      <c r="CZ13" s="75"/>
      <c r="DA13" s="75"/>
      <c r="DB13" s="75"/>
      <c r="DC13" s="75"/>
      <c r="DD13" s="75"/>
      <c r="DE13" s="75"/>
      <c r="DF13" s="74"/>
      <c r="DG13" s="74"/>
      <c r="DH13" s="74"/>
      <c r="DS13" s="97" t="s">
        <v>46</v>
      </c>
    </row>
    <row r="14" spans="5:123" ht="12" customHeight="1" x14ac:dyDescent="0.15">
      <c r="E14" s="136"/>
      <c r="F14" s="166"/>
      <c r="G14" s="166"/>
      <c r="H14" s="167"/>
      <c r="I14" s="290"/>
      <c r="J14" s="291"/>
      <c r="K14" s="291"/>
      <c r="L14" s="291"/>
      <c r="M14" s="291"/>
      <c r="N14" s="249"/>
      <c r="O14" s="249"/>
      <c r="P14" s="249"/>
      <c r="Q14" s="166"/>
      <c r="R14" s="166"/>
      <c r="S14" s="249"/>
      <c r="T14" s="249"/>
      <c r="U14" s="249"/>
      <c r="V14" s="166"/>
      <c r="W14" s="166"/>
      <c r="X14" s="249"/>
      <c r="Y14" s="249"/>
      <c r="Z14" s="249"/>
      <c r="AA14" s="166"/>
      <c r="AB14" s="166"/>
      <c r="AC14" s="249"/>
      <c r="AD14" s="249"/>
      <c r="AE14" s="277"/>
      <c r="AF14" s="277"/>
      <c r="AG14" s="277"/>
      <c r="AH14" s="249"/>
      <c r="AI14" s="279"/>
      <c r="AJ14" s="136"/>
      <c r="AK14" s="166"/>
      <c r="AL14" s="137"/>
      <c r="AM14" s="281"/>
      <c r="AN14" s="249"/>
      <c r="AO14" s="249"/>
      <c r="AP14" s="249"/>
      <c r="AQ14" s="249"/>
      <c r="AR14" s="279"/>
      <c r="AT14" s="59"/>
      <c r="BH14" s="191"/>
      <c r="BI14" s="191"/>
      <c r="BJ14" s="191"/>
      <c r="BK14" s="191"/>
      <c r="BL14" s="191"/>
      <c r="BM14" s="191"/>
      <c r="BN14" s="191"/>
      <c r="BO14" s="191"/>
      <c r="BP14" s="191"/>
      <c r="BQ14" s="191"/>
      <c r="BR14" s="191"/>
      <c r="BS14" s="191"/>
      <c r="BT14" s="191"/>
      <c r="BU14" s="191"/>
      <c r="BV14" s="191"/>
      <c r="BW14" s="191"/>
      <c r="BX14" s="191"/>
      <c r="BY14" s="191"/>
      <c r="BZ14" s="191"/>
      <c r="CA14" s="191"/>
      <c r="CB14" s="191"/>
      <c r="CC14" s="77"/>
      <c r="CD14" s="77"/>
      <c r="CE14" s="9"/>
      <c r="CF14" s="9"/>
      <c r="CG14" s="27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S14" s="97" t="s">
        <v>47</v>
      </c>
    </row>
    <row r="15" spans="5:123" ht="12.6" customHeight="1" x14ac:dyDescent="0.15">
      <c r="E15" s="127" t="s">
        <v>48</v>
      </c>
      <c r="F15" s="128"/>
      <c r="G15" s="128"/>
      <c r="H15" s="129"/>
      <c r="I15" s="130" t="s">
        <v>49</v>
      </c>
      <c r="J15" s="131"/>
      <c r="K15" s="151"/>
      <c r="L15" s="151"/>
      <c r="M15" s="151"/>
      <c r="N15" s="151"/>
      <c r="O15" s="86" t="s">
        <v>30</v>
      </c>
      <c r="P15" s="151"/>
      <c r="Q15" s="151"/>
      <c r="R15" s="151"/>
      <c r="S15" s="151"/>
      <c r="T15" s="151"/>
      <c r="U15" s="132" t="s">
        <v>50</v>
      </c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3"/>
      <c r="AO15" s="134" t="s">
        <v>51</v>
      </c>
      <c r="AP15" s="135"/>
      <c r="AQ15" s="152"/>
      <c r="AR15" s="153"/>
      <c r="AS15" s="154"/>
      <c r="AT15" s="158" t="s">
        <v>52</v>
      </c>
      <c r="AU15" s="152"/>
      <c r="AV15" s="153"/>
      <c r="AW15" s="154"/>
      <c r="AX15" s="158" t="s">
        <v>30</v>
      </c>
      <c r="AY15" s="152"/>
      <c r="AZ15" s="153"/>
      <c r="BA15" s="153"/>
      <c r="BB15" s="160"/>
      <c r="BH15" s="192" t="s">
        <v>53</v>
      </c>
      <c r="BI15" s="193"/>
      <c r="BJ15" s="193"/>
      <c r="BK15" s="193"/>
      <c r="BL15" s="193"/>
      <c r="BM15" s="193"/>
      <c r="BN15" s="193"/>
      <c r="BO15" s="193"/>
      <c r="BP15" s="193"/>
      <c r="BQ15" s="193"/>
      <c r="BR15" s="193"/>
      <c r="BS15" s="193"/>
      <c r="BT15" s="193"/>
      <c r="BU15" s="193"/>
      <c r="BV15" s="193"/>
      <c r="BW15" s="193"/>
      <c r="BX15" s="193"/>
      <c r="BY15" s="193"/>
      <c r="BZ15" s="193"/>
      <c r="CA15" s="193"/>
      <c r="CB15" s="193"/>
      <c r="CC15" s="193"/>
      <c r="CD15" s="193"/>
      <c r="CE15" s="194"/>
      <c r="CF15" s="195" t="s">
        <v>54</v>
      </c>
      <c r="CG15" s="196"/>
      <c r="CH15" s="196"/>
      <c r="CI15" s="196"/>
      <c r="CJ15" s="196"/>
      <c r="CK15" s="196"/>
      <c r="CL15" s="196"/>
      <c r="CM15" s="196"/>
      <c r="CN15" s="196"/>
      <c r="CO15" s="196"/>
      <c r="CP15" s="196"/>
      <c r="CQ15" s="196"/>
      <c r="CR15" s="196"/>
      <c r="CS15" s="196"/>
      <c r="CT15" s="196"/>
      <c r="CU15" s="196"/>
      <c r="CV15" s="196"/>
      <c r="CW15" s="196"/>
      <c r="CX15" s="196"/>
      <c r="CY15" s="196"/>
      <c r="CZ15" s="196"/>
      <c r="DA15" s="196"/>
      <c r="DB15" s="196"/>
      <c r="DC15" s="196"/>
      <c r="DD15" s="196"/>
      <c r="DE15" s="197"/>
      <c r="DS15" s="97" t="s">
        <v>55</v>
      </c>
    </row>
    <row r="16" spans="5:123" ht="12.6" customHeight="1" x14ac:dyDescent="0.15">
      <c r="E16" s="208" t="s">
        <v>24</v>
      </c>
      <c r="F16" s="209"/>
      <c r="G16" s="209"/>
      <c r="H16" s="210"/>
      <c r="I16" s="211"/>
      <c r="J16" s="212"/>
      <c r="K16" s="212"/>
      <c r="L16" s="212"/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  <c r="Y16" s="212"/>
      <c r="Z16" s="212"/>
      <c r="AA16" s="212"/>
      <c r="AB16" s="212"/>
      <c r="AC16" s="212"/>
      <c r="AD16" s="212"/>
      <c r="AE16" s="212"/>
      <c r="AF16" s="212"/>
      <c r="AG16" s="212"/>
      <c r="AH16" s="212"/>
      <c r="AI16" s="212"/>
      <c r="AJ16" s="212"/>
      <c r="AK16" s="212"/>
      <c r="AL16" s="212"/>
      <c r="AM16" s="212"/>
      <c r="AN16" s="213"/>
      <c r="AO16" s="136"/>
      <c r="AP16" s="137"/>
      <c r="AQ16" s="155"/>
      <c r="AR16" s="156"/>
      <c r="AS16" s="157"/>
      <c r="AT16" s="159"/>
      <c r="AU16" s="155"/>
      <c r="AV16" s="156"/>
      <c r="AW16" s="157"/>
      <c r="AX16" s="159"/>
      <c r="AY16" s="155"/>
      <c r="AZ16" s="156"/>
      <c r="BA16" s="156"/>
      <c r="BB16" s="161"/>
      <c r="BH16" s="104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  <c r="CC16" s="105"/>
      <c r="CD16" s="105"/>
      <c r="CE16" s="106"/>
      <c r="CF16" s="104"/>
      <c r="CG16" s="105"/>
      <c r="CH16" s="105"/>
      <c r="CI16" s="105"/>
      <c r="CJ16" s="105"/>
      <c r="CK16" s="105"/>
      <c r="CL16" s="105"/>
      <c r="CM16" s="105"/>
      <c r="CN16" s="105"/>
      <c r="CO16" s="105"/>
      <c r="CP16" s="105"/>
      <c r="CQ16" s="105"/>
      <c r="CR16" s="105"/>
      <c r="CS16" s="105"/>
      <c r="CT16" s="105"/>
      <c r="CU16" s="105"/>
      <c r="CV16" s="105"/>
      <c r="CW16" s="105"/>
      <c r="CX16" s="105"/>
      <c r="CY16" s="105"/>
      <c r="CZ16" s="105"/>
      <c r="DA16" s="105"/>
      <c r="DB16" s="105"/>
      <c r="DC16" s="105"/>
      <c r="DD16" s="105"/>
      <c r="DE16" s="106"/>
      <c r="DS16" s="97" t="s">
        <v>56</v>
      </c>
    </row>
    <row r="17" spans="1:137" ht="12" customHeight="1" x14ac:dyDescent="0.15">
      <c r="E17" s="214" t="s">
        <v>57</v>
      </c>
      <c r="F17" s="215"/>
      <c r="G17" s="215"/>
      <c r="H17" s="216"/>
      <c r="I17" s="220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2"/>
      <c r="BH17" s="107"/>
      <c r="BI17" s="108"/>
      <c r="BJ17" s="198" t="s">
        <v>58</v>
      </c>
      <c r="BK17" s="199"/>
      <c r="BL17" s="200"/>
      <c r="BM17" s="109" t="s">
        <v>59</v>
      </c>
      <c r="BN17" s="198" t="s">
        <v>58</v>
      </c>
      <c r="BO17" s="199"/>
      <c r="BP17" s="200"/>
      <c r="BQ17" s="109" t="s">
        <v>59</v>
      </c>
      <c r="BR17" s="198" t="s">
        <v>58</v>
      </c>
      <c r="BS17" s="199"/>
      <c r="BT17" s="200"/>
      <c r="BU17" s="109" t="s">
        <v>59</v>
      </c>
      <c r="BV17" s="198" t="s">
        <v>58</v>
      </c>
      <c r="BW17" s="199"/>
      <c r="BX17" s="200"/>
      <c r="BY17" s="109" t="s">
        <v>59</v>
      </c>
      <c r="BZ17" s="198" t="s">
        <v>58</v>
      </c>
      <c r="CA17" s="199"/>
      <c r="CB17" s="200"/>
      <c r="CC17" s="110"/>
      <c r="CD17" s="110"/>
      <c r="CE17" s="111"/>
      <c r="CF17" s="112"/>
      <c r="CG17" s="108"/>
      <c r="CH17" s="108"/>
      <c r="CI17" s="113"/>
      <c r="CJ17" s="114"/>
      <c r="CK17" s="114"/>
      <c r="CL17" s="115"/>
      <c r="CM17" s="204" t="s">
        <v>60</v>
      </c>
      <c r="CN17" s="205"/>
      <c r="CO17" s="113"/>
      <c r="CP17" s="114"/>
      <c r="CQ17" s="114"/>
      <c r="CR17" s="115"/>
      <c r="CS17" s="108"/>
      <c r="CT17" s="108"/>
      <c r="CU17" s="116"/>
      <c r="CV17" s="116"/>
      <c r="CW17" s="116"/>
      <c r="CX17" s="116"/>
      <c r="CY17" s="116"/>
      <c r="CZ17" s="116"/>
      <c r="DA17" s="116"/>
      <c r="DB17" s="116"/>
      <c r="DC17" s="116"/>
      <c r="DD17" s="110"/>
      <c r="DE17" s="117"/>
      <c r="DS17" s="97" t="s">
        <v>61</v>
      </c>
    </row>
    <row r="18" spans="1:137" ht="12" customHeight="1" x14ac:dyDescent="0.15">
      <c r="E18" s="217"/>
      <c r="F18" s="218"/>
      <c r="G18" s="218"/>
      <c r="H18" s="219"/>
      <c r="I18" s="223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24"/>
      <c r="Z18" s="224"/>
      <c r="AA18" s="224"/>
      <c r="AB18" s="224"/>
      <c r="AC18" s="224"/>
      <c r="AD18" s="224"/>
      <c r="AE18" s="224"/>
      <c r="AF18" s="224"/>
      <c r="AG18" s="224"/>
      <c r="AH18" s="224"/>
      <c r="AI18" s="224"/>
      <c r="AJ18" s="224"/>
      <c r="AK18" s="224"/>
      <c r="AL18" s="224"/>
      <c r="AM18" s="224"/>
      <c r="AN18" s="224"/>
      <c r="AO18" s="224"/>
      <c r="AP18" s="224"/>
      <c r="AQ18" s="224"/>
      <c r="AR18" s="224"/>
      <c r="AS18" s="224"/>
      <c r="AT18" s="224"/>
      <c r="AU18" s="224"/>
      <c r="AV18" s="224"/>
      <c r="AW18" s="224"/>
      <c r="AX18" s="224"/>
      <c r="AY18" s="224"/>
      <c r="AZ18" s="224"/>
      <c r="BA18" s="224"/>
      <c r="BB18" s="225"/>
      <c r="BH18" s="107"/>
      <c r="BI18" s="110"/>
      <c r="BJ18" s="201"/>
      <c r="BK18" s="202"/>
      <c r="BL18" s="203"/>
      <c r="BM18" s="109"/>
      <c r="BN18" s="201"/>
      <c r="BO18" s="202"/>
      <c r="BP18" s="203"/>
      <c r="BQ18" s="109"/>
      <c r="BR18" s="201"/>
      <c r="BS18" s="202"/>
      <c r="BT18" s="203"/>
      <c r="BU18" s="109"/>
      <c r="BV18" s="201"/>
      <c r="BW18" s="202"/>
      <c r="BX18" s="203"/>
      <c r="BY18" s="109"/>
      <c r="BZ18" s="201"/>
      <c r="CA18" s="202"/>
      <c r="CB18" s="203"/>
      <c r="CC18" s="110"/>
      <c r="CD18" s="110"/>
      <c r="CE18" s="111"/>
      <c r="CF18" s="112"/>
      <c r="CG18" s="108"/>
      <c r="CH18" s="108"/>
      <c r="CI18" s="118"/>
      <c r="CJ18" s="119"/>
      <c r="CK18" s="119"/>
      <c r="CL18" s="120"/>
      <c r="CM18" s="204"/>
      <c r="CN18" s="205"/>
      <c r="CO18" s="118"/>
      <c r="CP18" s="119"/>
      <c r="CQ18" s="119"/>
      <c r="CR18" s="120"/>
      <c r="CS18" s="116"/>
      <c r="CT18" s="116"/>
      <c r="CU18" s="108"/>
      <c r="CV18" s="116"/>
      <c r="CW18" s="116" t="s">
        <v>62</v>
      </c>
      <c r="CX18" s="116"/>
      <c r="CY18" s="116"/>
      <c r="CZ18" s="116"/>
      <c r="DA18" s="116"/>
      <c r="DB18" s="116"/>
      <c r="DC18" s="116"/>
      <c r="DD18" s="110"/>
      <c r="DE18" s="117"/>
      <c r="DS18" s="97" t="s">
        <v>63</v>
      </c>
    </row>
    <row r="19" spans="1:137" ht="12" customHeight="1" x14ac:dyDescent="0.15">
      <c r="E19" s="217"/>
      <c r="F19" s="218"/>
      <c r="G19" s="218"/>
      <c r="H19" s="219"/>
      <c r="I19" s="226" t="s">
        <v>64</v>
      </c>
      <c r="J19" s="227"/>
      <c r="K19" s="227"/>
      <c r="L19" s="227"/>
      <c r="M19" s="228"/>
      <c r="N19" s="232"/>
      <c r="O19" s="233"/>
      <c r="P19" s="233"/>
      <c r="Q19" s="233"/>
      <c r="R19" s="233"/>
      <c r="S19" s="233"/>
      <c r="T19" s="233"/>
      <c r="U19" s="233"/>
      <c r="V19" s="233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33"/>
      <c r="AJ19" s="233"/>
      <c r="AK19" s="233"/>
      <c r="AL19" s="233"/>
      <c r="AM19" s="233"/>
      <c r="AN19" s="233"/>
      <c r="AO19" s="233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4"/>
      <c r="BH19" s="121"/>
      <c r="BI19" s="122"/>
      <c r="BJ19" s="122"/>
      <c r="BK19" s="122"/>
      <c r="BL19" s="122"/>
      <c r="BM19" s="122"/>
      <c r="BN19" s="122"/>
      <c r="BO19" s="122"/>
      <c r="BP19" s="122"/>
      <c r="BQ19" s="122"/>
      <c r="BR19" s="122"/>
      <c r="BS19" s="122"/>
      <c r="BT19" s="122"/>
      <c r="BU19" s="122"/>
      <c r="BV19" s="122"/>
      <c r="BW19" s="122"/>
      <c r="BX19" s="122"/>
      <c r="BY19" s="122"/>
      <c r="BZ19" s="122"/>
      <c r="CA19" s="122"/>
      <c r="CB19" s="122"/>
      <c r="CC19" s="122"/>
      <c r="CD19" s="122"/>
      <c r="CE19" s="123"/>
      <c r="CF19" s="121"/>
      <c r="CG19" s="122"/>
      <c r="CH19" s="122"/>
      <c r="CI19" s="122"/>
      <c r="CJ19" s="122"/>
      <c r="CK19" s="122"/>
      <c r="CL19" s="122"/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/>
      <c r="CX19" s="122"/>
      <c r="CY19" s="122"/>
      <c r="CZ19" s="122"/>
      <c r="DA19" s="122"/>
      <c r="DB19" s="122"/>
      <c r="DC19" s="122"/>
      <c r="DD19" s="122"/>
      <c r="DE19" s="123"/>
      <c r="DS19" s="97" t="s">
        <v>65</v>
      </c>
    </row>
    <row r="20" spans="1:137" ht="12" customHeight="1" x14ac:dyDescent="0.15">
      <c r="E20" s="136"/>
      <c r="F20" s="166"/>
      <c r="G20" s="166"/>
      <c r="H20" s="167"/>
      <c r="I20" s="229"/>
      <c r="J20" s="230"/>
      <c r="K20" s="230"/>
      <c r="L20" s="230"/>
      <c r="M20" s="231"/>
      <c r="N20" s="235"/>
      <c r="O20" s="236"/>
      <c r="P20" s="236"/>
      <c r="Q20" s="236"/>
      <c r="R20" s="236"/>
      <c r="S20" s="236"/>
      <c r="T20" s="236"/>
      <c r="U20" s="236"/>
      <c r="V20" s="236"/>
      <c r="W20" s="236"/>
      <c r="X20" s="236"/>
      <c r="Y20" s="236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6"/>
      <c r="AK20" s="236"/>
      <c r="AL20" s="236"/>
      <c r="AM20" s="236"/>
      <c r="AN20" s="236"/>
      <c r="AO20" s="236"/>
      <c r="AP20" s="236"/>
      <c r="AQ20" s="236"/>
      <c r="AR20" s="236"/>
      <c r="AS20" s="236"/>
      <c r="AT20" s="236"/>
      <c r="AU20" s="236"/>
      <c r="AV20" s="236"/>
      <c r="AW20" s="236"/>
      <c r="AX20" s="236"/>
      <c r="AY20" s="236"/>
      <c r="AZ20" s="236"/>
      <c r="BA20" s="236"/>
      <c r="BB20" s="237"/>
      <c r="DF20" s="75"/>
      <c r="DG20" s="75"/>
      <c r="DH20" s="75"/>
      <c r="DS20" s="97" t="s">
        <v>66</v>
      </c>
    </row>
    <row r="21" spans="1:137" ht="15" customHeight="1" x14ac:dyDescent="0.2">
      <c r="E21" s="134" t="s">
        <v>67</v>
      </c>
      <c r="F21" s="164"/>
      <c r="G21" s="164"/>
      <c r="H21" s="165"/>
      <c r="I21" s="380"/>
      <c r="J21" s="153"/>
      <c r="K21" s="153"/>
      <c r="L21" s="153"/>
      <c r="M21" s="158" t="s">
        <v>52</v>
      </c>
      <c r="N21" s="153"/>
      <c r="O21" s="153"/>
      <c r="P21" s="153"/>
      <c r="Q21" s="153"/>
      <c r="R21" s="153"/>
      <c r="S21" s="153"/>
      <c r="T21" s="158" t="s">
        <v>30</v>
      </c>
      <c r="U21" s="153"/>
      <c r="V21" s="153"/>
      <c r="W21" s="153"/>
      <c r="X21" s="153"/>
      <c r="Y21" s="153"/>
      <c r="Z21" s="160"/>
      <c r="AA21" s="134" t="s">
        <v>68</v>
      </c>
      <c r="AB21" s="164"/>
      <c r="AC21" s="164"/>
      <c r="AD21" s="164"/>
      <c r="AE21" s="165"/>
      <c r="AF21" s="168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70"/>
      <c r="BH21" s="365" t="s">
        <v>69</v>
      </c>
      <c r="BI21" s="365"/>
      <c r="BJ21" s="365"/>
      <c r="BK21" s="365"/>
      <c r="BL21" s="365"/>
      <c r="BM21" s="365"/>
      <c r="BN21" s="365"/>
      <c r="BO21" s="365"/>
      <c r="BP21" s="365"/>
      <c r="BQ21" s="87"/>
      <c r="DF21" s="33"/>
      <c r="DG21" s="33"/>
      <c r="DH21" s="33"/>
    </row>
    <row r="22" spans="1:137" ht="12" customHeight="1" x14ac:dyDescent="0.2">
      <c r="E22" s="136"/>
      <c r="F22" s="166"/>
      <c r="G22" s="166"/>
      <c r="H22" s="167"/>
      <c r="I22" s="381"/>
      <c r="J22" s="156"/>
      <c r="K22" s="156"/>
      <c r="L22" s="156"/>
      <c r="M22" s="159"/>
      <c r="N22" s="156"/>
      <c r="O22" s="156"/>
      <c r="P22" s="156"/>
      <c r="Q22" s="156"/>
      <c r="R22" s="156"/>
      <c r="S22" s="156"/>
      <c r="T22" s="159"/>
      <c r="U22" s="156"/>
      <c r="V22" s="156"/>
      <c r="W22" s="156"/>
      <c r="X22" s="156"/>
      <c r="Y22" s="156"/>
      <c r="Z22" s="161"/>
      <c r="AA22" s="136"/>
      <c r="AB22" s="166"/>
      <c r="AC22" s="166"/>
      <c r="AD22" s="166"/>
      <c r="AE22" s="167"/>
      <c r="AF22" s="171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3"/>
      <c r="BH22" s="366"/>
      <c r="BI22" s="366"/>
      <c r="BJ22" s="366"/>
      <c r="BK22" s="366"/>
      <c r="BL22" s="366"/>
      <c r="BM22" s="366"/>
      <c r="BN22" s="366"/>
      <c r="BO22" s="366"/>
      <c r="BP22" s="366"/>
      <c r="BQ22" s="87"/>
      <c r="BR22" s="88" t="s">
        <v>70</v>
      </c>
      <c r="BS22" s="89" t="s">
        <v>71</v>
      </c>
      <c r="BT22" s="90"/>
      <c r="BU22" s="88"/>
      <c r="BV22" s="88"/>
      <c r="BW22" s="91"/>
      <c r="BX22" s="91"/>
      <c r="BY22" s="91"/>
      <c r="BZ22" s="91"/>
      <c r="CA22" s="91"/>
      <c r="CB22" s="91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</row>
    <row r="23" spans="1:137" ht="12" customHeight="1" x14ac:dyDescent="0.15">
      <c r="AO23" s="174"/>
      <c r="AP23" s="174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H23" s="382" t="s">
        <v>72</v>
      </c>
      <c r="BI23" s="383"/>
      <c r="BJ23" s="384" t="s">
        <v>20</v>
      </c>
      <c r="BK23" s="384"/>
      <c r="BL23" s="384" t="s">
        <v>21</v>
      </c>
      <c r="BM23" s="384"/>
      <c r="BN23" s="384" t="s">
        <v>73</v>
      </c>
      <c r="BO23" s="384"/>
      <c r="BP23" s="384"/>
      <c r="BQ23" s="384"/>
      <c r="BR23" s="384"/>
      <c r="BS23" s="384"/>
      <c r="BT23" s="384"/>
      <c r="BU23" s="384"/>
      <c r="BV23" s="384"/>
      <c r="BW23" s="384"/>
      <c r="BX23" s="384"/>
      <c r="BY23" s="384"/>
      <c r="BZ23" s="384"/>
      <c r="CA23" s="384"/>
      <c r="CB23" s="384"/>
      <c r="CC23" s="384"/>
      <c r="CD23" s="384"/>
      <c r="CE23" s="384"/>
      <c r="CF23" s="384"/>
      <c r="CG23" s="384"/>
      <c r="CH23" s="384"/>
      <c r="CI23" s="384"/>
      <c r="CJ23" s="384"/>
      <c r="CK23" s="384"/>
      <c r="CL23" s="384"/>
      <c r="CM23" s="384"/>
      <c r="CN23" s="384"/>
      <c r="CO23" s="384"/>
      <c r="CP23" s="384"/>
      <c r="CQ23" s="384"/>
      <c r="CR23" s="384"/>
      <c r="CS23" s="384"/>
      <c r="CT23" s="384"/>
      <c r="CU23" s="384"/>
      <c r="CV23" s="384"/>
      <c r="CW23" s="384"/>
      <c r="CX23" s="384"/>
      <c r="CY23" s="384"/>
      <c r="CZ23" s="384"/>
      <c r="DA23" s="384"/>
      <c r="DB23" s="384"/>
      <c r="DC23" s="384"/>
      <c r="DD23" s="384"/>
      <c r="DE23" s="385"/>
      <c r="DS23" s="95" t="s">
        <v>3</v>
      </c>
    </row>
    <row r="24" spans="1:137" ht="14.25" customHeight="1" x14ac:dyDescent="0.15">
      <c r="A24" s="32"/>
      <c r="B24" s="60"/>
      <c r="C24" s="60"/>
      <c r="D24" s="60"/>
      <c r="E24" s="83" t="s">
        <v>74</v>
      </c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2"/>
      <c r="BD24" s="62"/>
      <c r="BE24" s="62"/>
      <c r="BH24" s="386"/>
      <c r="BI24" s="138"/>
      <c r="BJ24" s="238"/>
      <c r="BK24" s="239"/>
      <c r="BL24" s="238"/>
      <c r="BM24" s="239"/>
      <c r="BN24" s="240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1"/>
      <c r="CA24" s="241"/>
      <c r="CB24" s="241"/>
      <c r="CC24" s="241"/>
      <c r="CD24" s="241"/>
      <c r="CE24" s="241"/>
      <c r="CF24" s="241"/>
      <c r="CG24" s="241"/>
      <c r="CH24" s="241"/>
      <c r="CI24" s="241"/>
      <c r="CJ24" s="241"/>
      <c r="CK24" s="241"/>
      <c r="CL24" s="241"/>
      <c r="CM24" s="241"/>
      <c r="CN24" s="241"/>
      <c r="CO24" s="241"/>
      <c r="CP24" s="241"/>
      <c r="CQ24" s="241"/>
      <c r="CR24" s="241"/>
      <c r="CS24" s="241"/>
      <c r="CT24" s="241"/>
      <c r="CU24" s="241"/>
      <c r="CV24" s="241"/>
      <c r="CW24" s="241"/>
      <c r="CX24" s="241"/>
      <c r="CY24" s="241"/>
      <c r="CZ24" s="241"/>
      <c r="DA24" s="241"/>
      <c r="DB24" s="241"/>
      <c r="DC24" s="241"/>
      <c r="DD24" s="241"/>
      <c r="DE24" s="242"/>
      <c r="DJ24" s="92" t="str">
        <f>IF(OR(I25="該当の場合選択",I25=""),"",I25)</f>
        <v/>
      </c>
      <c r="DM24" s="99"/>
      <c r="DN24" s="99"/>
      <c r="DO24" s="99"/>
      <c r="DP24" s="99"/>
      <c r="DQ24" s="99"/>
      <c r="DR24" s="99"/>
      <c r="DS24" s="99" t="s">
        <v>75</v>
      </c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</row>
    <row r="25" spans="1:137" ht="12" customHeight="1" x14ac:dyDescent="0.15">
      <c r="E25" s="134" t="s">
        <v>76</v>
      </c>
      <c r="F25" s="164"/>
      <c r="G25" s="164"/>
      <c r="H25" s="165"/>
      <c r="I25" s="176" t="s">
        <v>3</v>
      </c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7"/>
      <c r="W25" s="181" t="s">
        <v>77</v>
      </c>
      <c r="X25" s="182"/>
      <c r="Y25" s="182"/>
      <c r="Z25" s="182"/>
      <c r="AA25" s="183"/>
      <c r="AB25" s="176" t="s">
        <v>3</v>
      </c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7"/>
      <c r="BH25" s="386"/>
      <c r="BI25" s="138"/>
      <c r="BJ25" s="149"/>
      <c r="BK25" s="150"/>
      <c r="BL25" s="149"/>
      <c r="BM25" s="150"/>
      <c r="BN25" s="243"/>
      <c r="BO25" s="244"/>
      <c r="BP25" s="244"/>
      <c r="BQ25" s="244"/>
      <c r="BR25" s="244"/>
      <c r="BS25" s="244"/>
      <c r="BT25" s="244"/>
      <c r="BU25" s="244"/>
      <c r="BV25" s="244"/>
      <c r="BW25" s="244"/>
      <c r="BX25" s="244"/>
      <c r="BY25" s="244"/>
      <c r="BZ25" s="244"/>
      <c r="CA25" s="244"/>
      <c r="CB25" s="244"/>
      <c r="CC25" s="244"/>
      <c r="CD25" s="244"/>
      <c r="CE25" s="244"/>
      <c r="CF25" s="244"/>
      <c r="CG25" s="244"/>
      <c r="CH25" s="244"/>
      <c r="CI25" s="244"/>
      <c r="CJ25" s="244"/>
      <c r="CK25" s="244"/>
      <c r="CL25" s="244"/>
      <c r="CM25" s="244"/>
      <c r="CN25" s="244"/>
      <c r="CO25" s="244"/>
      <c r="CP25" s="244"/>
      <c r="CQ25" s="244"/>
      <c r="CR25" s="244"/>
      <c r="CS25" s="244"/>
      <c r="CT25" s="244"/>
      <c r="CU25" s="244"/>
      <c r="CV25" s="244"/>
      <c r="CW25" s="244"/>
      <c r="CX25" s="244"/>
      <c r="CY25" s="244"/>
      <c r="CZ25" s="244"/>
      <c r="DA25" s="244"/>
      <c r="DB25" s="244"/>
      <c r="DC25" s="244"/>
      <c r="DD25" s="244"/>
      <c r="DE25" s="245"/>
      <c r="DJ25" s="92" t="str">
        <f>IF(OR(AB25="該当の場合選択",AB25="",),"",AB25)</f>
        <v/>
      </c>
      <c r="DS25" s="95" t="s">
        <v>78</v>
      </c>
    </row>
    <row r="26" spans="1:137" ht="12" customHeight="1" x14ac:dyDescent="0.15">
      <c r="E26" s="136"/>
      <c r="F26" s="166"/>
      <c r="G26" s="166"/>
      <c r="H26" s="167"/>
      <c r="I26" s="178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80"/>
      <c r="W26" s="184"/>
      <c r="X26" s="185"/>
      <c r="Y26" s="185"/>
      <c r="Z26" s="185"/>
      <c r="AA26" s="186"/>
      <c r="AB26" s="178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179"/>
      <c r="AN26" s="179"/>
      <c r="AO26" s="179"/>
      <c r="AP26" s="179"/>
      <c r="AQ26" s="179"/>
      <c r="AR26" s="179"/>
      <c r="AS26" s="179"/>
      <c r="AT26" s="179"/>
      <c r="AU26" s="179"/>
      <c r="AV26" s="179"/>
      <c r="AW26" s="179"/>
      <c r="AX26" s="179"/>
      <c r="AY26" s="179"/>
      <c r="AZ26" s="179"/>
      <c r="BA26" s="179"/>
      <c r="BB26" s="180"/>
      <c r="BH26" s="386"/>
      <c r="BI26" s="138"/>
      <c r="BJ26" s="138"/>
      <c r="BK26" s="138"/>
      <c r="BL26" s="138"/>
      <c r="BM26" s="138"/>
      <c r="BN26" s="341"/>
      <c r="BO26" s="342"/>
      <c r="BP26" s="342"/>
      <c r="BQ26" s="342"/>
      <c r="BR26" s="342"/>
      <c r="BS26" s="342"/>
      <c r="BT26" s="342"/>
      <c r="BU26" s="342"/>
      <c r="BV26" s="342"/>
      <c r="BW26" s="342"/>
      <c r="BX26" s="342"/>
      <c r="BY26" s="342"/>
      <c r="BZ26" s="342"/>
      <c r="CA26" s="342"/>
      <c r="CB26" s="342"/>
      <c r="CC26" s="342"/>
      <c r="CD26" s="342"/>
      <c r="CE26" s="342"/>
      <c r="CF26" s="342"/>
      <c r="CG26" s="342"/>
      <c r="CH26" s="342"/>
      <c r="CI26" s="342"/>
      <c r="CJ26" s="342"/>
      <c r="CK26" s="342"/>
      <c r="CL26" s="342"/>
      <c r="CM26" s="342"/>
      <c r="CN26" s="342"/>
      <c r="CO26" s="342"/>
      <c r="CP26" s="342"/>
      <c r="CQ26" s="342"/>
      <c r="CR26" s="342"/>
      <c r="CS26" s="342"/>
      <c r="CT26" s="342"/>
      <c r="CU26" s="342"/>
      <c r="CV26" s="342"/>
      <c r="CW26" s="342"/>
      <c r="CX26" s="342"/>
      <c r="CY26" s="342"/>
      <c r="CZ26" s="342"/>
      <c r="DA26" s="342"/>
      <c r="DB26" s="342"/>
      <c r="DC26" s="342"/>
      <c r="DD26" s="342"/>
      <c r="DE26" s="343"/>
      <c r="DS26" s="95" t="s">
        <v>79</v>
      </c>
    </row>
    <row r="27" spans="1:137" ht="12" customHeight="1" x14ac:dyDescent="0.15">
      <c r="E27" s="162" t="s">
        <v>80</v>
      </c>
      <c r="F27" s="162"/>
      <c r="G27" s="162"/>
      <c r="H27" s="162"/>
      <c r="I27" s="162"/>
      <c r="J27" s="162"/>
      <c r="K27" s="162"/>
      <c r="L27" s="162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386"/>
      <c r="BI27" s="138"/>
      <c r="BJ27" s="138"/>
      <c r="BK27" s="138"/>
      <c r="BL27" s="138"/>
      <c r="BM27" s="138"/>
      <c r="BN27" s="243"/>
      <c r="BO27" s="244"/>
      <c r="BP27" s="244"/>
      <c r="BQ27" s="244"/>
      <c r="BR27" s="244"/>
      <c r="BS27" s="244"/>
      <c r="BT27" s="244"/>
      <c r="BU27" s="244"/>
      <c r="BV27" s="244"/>
      <c r="BW27" s="244"/>
      <c r="BX27" s="244"/>
      <c r="BY27" s="244"/>
      <c r="BZ27" s="244"/>
      <c r="CA27" s="244"/>
      <c r="CB27" s="244"/>
      <c r="CC27" s="244"/>
      <c r="CD27" s="244"/>
      <c r="CE27" s="244"/>
      <c r="CF27" s="244"/>
      <c r="CG27" s="244"/>
      <c r="CH27" s="244"/>
      <c r="CI27" s="244"/>
      <c r="CJ27" s="244"/>
      <c r="CK27" s="244"/>
      <c r="CL27" s="244"/>
      <c r="CM27" s="244"/>
      <c r="CN27" s="244"/>
      <c r="CO27" s="244"/>
      <c r="CP27" s="244"/>
      <c r="CQ27" s="244"/>
      <c r="CR27" s="244"/>
      <c r="CS27" s="244"/>
      <c r="CT27" s="244"/>
      <c r="CU27" s="244"/>
      <c r="CV27" s="244"/>
      <c r="CW27" s="244"/>
      <c r="CX27" s="244"/>
      <c r="CY27" s="244"/>
      <c r="CZ27" s="244"/>
      <c r="DA27" s="244"/>
      <c r="DB27" s="244"/>
      <c r="DC27" s="244"/>
      <c r="DD27" s="244"/>
      <c r="DE27" s="245"/>
      <c r="DJ27" s="100"/>
      <c r="DK27" s="101"/>
      <c r="DL27" s="101"/>
      <c r="DM27" s="102"/>
      <c r="DN27" s="102"/>
      <c r="DO27" s="102"/>
      <c r="DP27" s="102"/>
      <c r="DQ27" s="102"/>
      <c r="DS27" s="95" t="s">
        <v>81</v>
      </c>
    </row>
    <row r="28" spans="1:137" ht="13.5" customHeight="1" x14ac:dyDescent="0.2">
      <c r="D28" s="82"/>
      <c r="E28" s="163"/>
      <c r="F28" s="163"/>
      <c r="G28" s="163"/>
      <c r="H28" s="163"/>
      <c r="I28" s="163"/>
      <c r="J28" s="163"/>
      <c r="K28" s="163"/>
      <c r="L28" s="163"/>
      <c r="M28" s="64" t="s">
        <v>82</v>
      </c>
      <c r="N28" s="88" t="s">
        <v>70</v>
      </c>
      <c r="O28" s="89" t="s">
        <v>71</v>
      </c>
      <c r="P28" s="90"/>
      <c r="Q28" s="88"/>
      <c r="R28" s="88"/>
      <c r="S28" s="91"/>
      <c r="T28" s="91"/>
      <c r="U28" s="91"/>
      <c r="V28" s="91"/>
      <c r="W28" s="91"/>
      <c r="X28" s="91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363"/>
      <c r="BI28" s="148"/>
      <c r="BJ28" s="147"/>
      <c r="BK28" s="148"/>
      <c r="BL28" s="147"/>
      <c r="BM28" s="148"/>
      <c r="BN28" s="341"/>
      <c r="BO28" s="342"/>
      <c r="BP28" s="342"/>
      <c r="BQ28" s="342"/>
      <c r="BR28" s="342"/>
      <c r="BS28" s="342"/>
      <c r="BT28" s="342"/>
      <c r="BU28" s="342"/>
      <c r="BV28" s="342"/>
      <c r="BW28" s="342"/>
      <c r="BX28" s="342"/>
      <c r="BY28" s="342"/>
      <c r="BZ28" s="342"/>
      <c r="CA28" s="342"/>
      <c r="CB28" s="342"/>
      <c r="CC28" s="342"/>
      <c r="CD28" s="342"/>
      <c r="CE28" s="342"/>
      <c r="CF28" s="342"/>
      <c r="CG28" s="342"/>
      <c r="CH28" s="342"/>
      <c r="CI28" s="342"/>
      <c r="CJ28" s="342"/>
      <c r="CK28" s="342"/>
      <c r="CL28" s="342"/>
      <c r="CM28" s="342"/>
      <c r="CN28" s="342"/>
      <c r="CO28" s="342"/>
      <c r="CP28" s="342"/>
      <c r="CQ28" s="342"/>
      <c r="CR28" s="342"/>
      <c r="CS28" s="342"/>
      <c r="CT28" s="342"/>
      <c r="CU28" s="342"/>
      <c r="CV28" s="342"/>
      <c r="CW28" s="342"/>
      <c r="CX28" s="342"/>
      <c r="CY28" s="342"/>
      <c r="CZ28" s="342"/>
      <c r="DA28" s="342"/>
      <c r="DB28" s="342"/>
      <c r="DC28" s="342"/>
      <c r="DD28" s="342"/>
      <c r="DE28" s="343"/>
      <c r="DJ28" s="100" t="str">
        <f>DJ30&amp;DJ32&amp;DJ34&amp;DJ36&amp;DJ38&amp;DJ40&amp;DJ42&amp;DJ44&amp;DJ46&amp;DJ48&amp;DJ50&amp;DJ52&amp;DJ54&amp;DJ56&amp;DJ58&amp;DJ60&amp;DJ62&amp;DJ64&amp;DJ66&amp;DJ68&amp;DJ70</f>
        <v/>
      </c>
      <c r="DK28" s="101" t="s">
        <v>83</v>
      </c>
      <c r="DL28" s="101" t="s">
        <v>84</v>
      </c>
      <c r="DM28" s="101" t="s">
        <v>85</v>
      </c>
      <c r="DN28" s="102"/>
      <c r="DO28" s="102"/>
      <c r="DP28" s="102"/>
      <c r="DQ28" s="102"/>
      <c r="DS28" s="95" t="s">
        <v>86</v>
      </c>
    </row>
    <row r="29" spans="1:137" ht="12.75" customHeight="1" x14ac:dyDescent="0.15">
      <c r="D29" s="1"/>
      <c r="E29" s="357" t="s">
        <v>72</v>
      </c>
      <c r="F29" s="358"/>
      <c r="G29" s="359" t="s">
        <v>20</v>
      </c>
      <c r="H29" s="360"/>
      <c r="I29" s="282" t="s">
        <v>21</v>
      </c>
      <c r="J29" s="282"/>
      <c r="K29" s="282" t="s">
        <v>87</v>
      </c>
      <c r="L29" s="282"/>
      <c r="M29" s="282"/>
      <c r="N29" s="282"/>
      <c r="O29" s="283"/>
      <c r="P29" s="283"/>
      <c r="Q29" s="282"/>
      <c r="R29" s="282"/>
      <c r="S29" s="282"/>
      <c r="T29" s="282"/>
      <c r="U29" s="282"/>
      <c r="V29" s="282"/>
      <c r="W29" s="282"/>
      <c r="X29" s="282"/>
      <c r="Y29" s="282"/>
      <c r="Z29" s="282"/>
      <c r="AA29" s="282"/>
      <c r="AB29" s="282"/>
      <c r="AC29" s="282"/>
      <c r="AD29" s="282"/>
      <c r="AE29" s="282"/>
      <c r="AF29" s="282"/>
      <c r="AG29" s="282"/>
      <c r="AH29" s="282"/>
      <c r="AI29" s="282"/>
      <c r="AJ29" s="282"/>
      <c r="AK29" s="282"/>
      <c r="AL29" s="282"/>
      <c r="AM29" s="282"/>
      <c r="AN29" s="282"/>
      <c r="AO29" s="282"/>
      <c r="AP29" s="282"/>
      <c r="AQ29" s="282"/>
      <c r="AR29" s="282"/>
      <c r="AS29" s="282"/>
      <c r="AT29" s="282"/>
      <c r="AU29" s="282"/>
      <c r="AV29" s="282"/>
      <c r="AW29" s="282"/>
      <c r="AX29" s="282"/>
      <c r="AY29" s="282"/>
      <c r="AZ29" s="282"/>
      <c r="BA29" s="282"/>
      <c r="BB29" s="284"/>
      <c r="BC29"/>
      <c r="BD29"/>
      <c r="BE29"/>
      <c r="BH29" s="364"/>
      <c r="BI29" s="150"/>
      <c r="BJ29" s="149"/>
      <c r="BK29" s="150"/>
      <c r="BL29" s="149"/>
      <c r="BM29" s="150"/>
      <c r="BN29" s="243"/>
      <c r="BO29" s="244"/>
      <c r="BP29" s="244"/>
      <c r="BQ29" s="244"/>
      <c r="BR29" s="244"/>
      <c r="BS29" s="244"/>
      <c r="BT29" s="244"/>
      <c r="BU29" s="244"/>
      <c r="BV29" s="244"/>
      <c r="BW29" s="244"/>
      <c r="BX29" s="244"/>
      <c r="BY29" s="244"/>
      <c r="BZ29" s="244"/>
      <c r="CA29" s="244"/>
      <c r="CB29" s="244"/>
      <c r="CC29" s="244"/>
      <c r="CD29" s="244"/>
      <c r="CE29" s="244"/>
      <c r="CF29" s="244"/>
      <c r="CG29" s="244"/>
      <c r="CH29" s="244"/>
      <c r="CI29" s="244"/>
      <c r="CJ29" s="244"/>
      <c r="CK29" s="244"/>
      <c r="CL29" s="244"/>
      <c r="CM29" s="244"/>
      <c r="CN29" s="244"/>
      <c r="CO29" s="244"/>
      <c r="CP29" s="244"/>
      <c r="CQ29" s="244"/>
      <c r="CR29" s="244"/>
      <c r="CS29" s="244"/>
      <c r="CT29" s="244"/>
      <c r="CU29" s="244"/>
      <c r="CV29" s="244"/>
      <c r="CW29" s="244"/>
      <c r="CX29" s="244"/>
      <c r="CY29" s="244"/>
      <c r="CZ29" s="244"/>
      <c r="DA29" s="244"/>
      <c r="DB29" s="244"/>
      <c r="DC29" s="244"/>
      <c r="DD29" s="244"/>
      <c r="DE29" s="245"/>
      <c r="DJ29" s="100"/>
      <c r="DK29" s="100" t="str">
        <f>DK30&amp;DK31&amp;DK32&amp;DK33&amp;DK34&amp;DK35&amp;DK36&amp;DK37&amp;DK38&amp;DK39&amp;DK40&amp;DK41&amp;DK42&amp;DK43&amp;DK44&amp;DK45&amp;DK46&amp;DK47&amp;DK48&amp;DK49&amp;DK50</f>
        <v/>
      </c>
      <c r="DL29" s="100" t="str">
        <f>DL30&amp;DL31&amp;DL32&amp;DL33&amp;DL34&amp;DL35&amp;DL36&amp;DL37&amp;DL38&amp;DL39&amp;DL40&amp;DL41&amp;DL42&amp;DL43&amp;DL44&amp;DL45&amp;DL46&amp;DL47&amp;DL48&amp;DL49&amp;DL50</f>
        <v/>
      </c>
      <c r="DM29" s="100" t="str">
        <f>DM30&amp;DM31&amp;DM32&amp;DM33&amp;DM34&amp;DM35&amp;DM36&amp;DM37&amp;DM38&amp;DM39&amp;DM40&amp;DM41&amp;DM42&amp;DM43&amp;DM44&amp;DM45&amp;DM46&amp;DM47&amp;DM48&amp;DM49&amp;DM50</f>
        <v/>
      </c>
      <c r="DN29" s="102"/>
      <c r="DO29" s="102"/>
      <c r="DP29" s="102"/>
      <c r="DQ29" s="102"/>
      <c r="DS29" s="95" t="s">
        <v>88</v>
      </c>
    </row>
    <row r="30" spans="1:137" ht="12" customHeight="1" x14ac:dyDescent="0.15">
      <c r="D30" s="1"/>
      <c r="E30" s="361"/>
      <c r="F30" s="285"/>
      <c r="G30" s="285"/>
      <c r="H30" s="285"/>
      <c r="I30" s="285"/>
      <c r="J30" s="285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7"/>
      <c r="BC30"/>
      <c r="BD30"/>
      <c r="BE30"/>
      <c r="BH30" s="363"/>
      <c r="BI30" s="148"/>
      <c r="BJ30" s="147"/>
      <c r="BK30" s="148"/>
      <c r="BL30" s="147"/>
      <c r="BM30" s="148"/>
      <c r="BN30" s="341"/>
      <c r="BO30" s="342"/>
      <c r="BP30" s="342"/>
      <c r="BQ30" s="342"/>
      <c r="BR30" s="342"/>
      <c r="BS30" s="342"/>
      <c r="BT30" s="342"/>
      <c r="BU30" s="342"/>
      <c r="BV30" s="342"/>
      <c r="BW30" s="342"/>
      <c r="BX30" s="342"/>
      <c r="BY30" s="342"/>
      <c r="BZ30" s="342"/>
      <c r="CA30" s="342"/>
      <c r="CB30" s="342"/>
      <c r="CC30" s="342"/>
      <c r="CD30" s="342"/>
      <c r="CE30" s="342"/>
      <c r="CF30" s="342"/>
      <c r="CG30" s="342"/>
      <c r="CH30" s="342"/>
      <c r="CI30" s="342"/>
      <c r="CJ30" s="342"/>
      <c r="CK30" s="342"/>
      <c r="CL30" s="342"/>
      <c r="CM30" s="342"/>
      <c r="CN30" s="342"/>
      <c r="CO30" s="342"/>
      <c r="CP30" s="342"/>
      <c r="CQ30" s="342"/>
      <c r="CR30" s="342"/>
      <c r="CS30" s="342"/>
      <c r="CT30" s="342"/>
      <c r="CU30" s="342"/>
      <c r="CV30" s="342"/>
      <c r="CW30" s="342"/>
      <c r="CX30" s="342"/>
      <c r="CY30" s="342"/>
      <c r="CZ30" s="342"/>
      <c r="DA30" s="342"/>
      <c r="DB30" s="342"/>
      <c r="DC30" s="342"/>
      <c r="DD30" s="342"/>
      <c r="DE30" s="343"/>
      <c r="DJ30" s="246" t="str">
        <f>IF(OR(COUNTIFS(K30,"*特許庁*")&gt;=1,COUNTIFS(K30,"*経済産業*")&gt;=1,COUNTIFS(K30,"*工業所有*")&gt;=1), ASC(E30)&amp;"."&amp;ASC(I30)&amp;"_"&amp;K30,"")</f>
        <v/>
      </c>
      <c r="DK30" s="101" t="str" cm="1">
        <f t="array" ref="DK30">_xlfn._xlws.FILTER(DJ30:DJ71, ISNUMBER(SEARCH("*特許庁*", DJ30:DJ71)),"")</f>
        <v/>
      </c>
      <c r="DL30" s="101" t="str" cm="1">
        <f t="array" ref="DL30">_xlfn._xlws.FILTER(DJ30:DJ71, ISNUMBER(SEARCH("*経済産業省*", DJ30:DJ71)),"")</f>
        <v/>
      </c>
      <c r="DM30" s="102" t="str" cm="1">
        <f t="array" ref="DM30">_xlfn._xlws.FILTER(DJ30:DJ71, ISNUMBER(SEARCH("*工業所有*", DJ30:DJ71)),"")</f>
        <v/>
      </c>
      <c r="DN30" s="102"/>
      <c r="DO30" s="102"/>
      <c r="DP30" s="102"/>
      <c r="DQ30" s="102"/>
      <c r="DS30" s="95" t="s">
        <v>89</v>
      </c>
    </row>
    <row r="31" spans="1:137" ht="12" customHeight="1" x14ac:dyDescent="0.15">
      <c r="D31" s="1"/>
      <c r="E31" s="327"/>
      <c r="F31" s="138"/>
      <c r="G31" s="138"/>
      <c r="H31" s="138"/>
      <c r="I31" s="138"/>
      <c r="J31" s="138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1"/>
      <c r="BC31"/>
      <c r="BD31"/>
      <c r="BE31"/>
      <c r="BH31" s="364"/>
      <c r="BI31" s="150"/>
      <c r="BJ31" s="149"/>
      <c r="BK31" s="150"/>
      <c r="BL31" s="149"/>
      <c r="BM31" s="150"/>
      <c r="BN31" s="243"/>
      <c r="BO31" s="244"/>
      <c r="BP31" s="244"/>
      <c r="BQ31" s="244"/>
      <c r="BR31" s="244"/>
      <c r="BS31" s="244"/>
      <c r="BT31" s="244"/>
      <c r="BU31" s="244"/>
      <c r="BV31" s="244"/>
      <c r="BW31" s="244"/>
      <c r="BX31" s="244"/>
      <c r="BY31" s="244"/>
      <c r="BZ31" s="244"/>
      <c r="CA31" s="244"/>
      <c r="CB31" s="244"/>
      <c r="CC31" s="244"/>
      <c r="CD31" s="244"/>
      <c r="CE31" s="244"/>
      <c r="CF31" s="244"/>
      <c r="CG31" s="244"/>
      <c r="CH31" s="244"/>
      <c r="CI31" s="244"/>
      <c r="CJ31" s="244"/>
      <c r="CK31" s="244"/>
      <c r="CL31" s="244"/>
      <c r="CM31" s="244"/>
      <c r="CN31" s="244"/>
      <c r="CO31" s="244"/>
      <c r="CP31" s="244"/>
      <c r="CQ31" s="244"/>
      <c r="CR31" s="244"/>
      <c r="CS31" s="244"/>
      <c r="CT31" s="244"/>
      <c r="CU31" s="244"/>
      <c r="CV31" s="244"/>
      <c r="CW31" s="244"/>
      <c r="CX31" s="244"/>
      <c r="CY31" s="244"/>
      <c r="CZ31" s="244"/>
      <c r="DA31" s="244"/>
      <c r="DB31" s="244"/>
      <c r="DC31" s="244"/>
      <c r="DD31" s="244"/>
      <c r="DE31" s="245"/>
      <c r="DJ31" s="246"/>
      <c r="DK31" s="101"/>
      <c r="DL31" s="101"/>
      <c r="DM31" s="102"/>
      <c r="DN31" s="102"/>
      <c r="DO31" s="102"/>
      <c r="DP31" s="102"/>
      <c r="DQ31" s="102"/>
      <c r="DS31" s="95" t="s">
        <v>90</v>
      </c>
    </row>
    <row r="32" spans="1:137" ht="12" customHeight="1" x14ac:dyDescent="0.15">
      <c r="D32" s="1"/>
      <c r="E32" s="327"/>
      <c r="F32" s="138"/>
      <c r="G32" s="138"/>
      <c r="H32" s="138"/>
      <c r="I32" s="138"/>
      <c r="J32" s="138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1"/>
      <c r="BC32"/>
      <c r="BD32"/>
      <c r="BE32"/>
      <c r="BH32" s="247"/>
      <c r="BI32" s="144"/>
      <c r="BJ32" s="144"/>
      <c r="BK32" s="144"/>
      <c r="BL32" s="144"/>
      <c r="BM32" s="144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6"/>
      <c r="DJ32" s="246" t="str">
        <f>IF(OR(COUNTIFS(K32,"*特許庁*")&gt;=1,COUNTIFS(K32,"*経済産業*")&gt;=1,COUNTIFS(K32,"*工業所有*")&gt;=1), ASC(E32)&amp;ASC(G32)&amp;"."&amp;ASC(I32)&amp;"_"&amp;K32,"")</f>
        <v/>
      </c>
      <c r="DK32" s="101"/>
      <c r="DL32" s="101"/>
      <c r="DM32" s="102"/>
      <c r="DN32" s="102"/>
      <c r="DO32" s="102"/>
      <c r="DP32" s="102"/>
      <c r="DQ32" s="102"/>
      <c r="DS32" s="95" t="s">
        <v>91</v>
      </c>
    </row>
    <row r="33" spans="4:129" ht="12" customHeight="1" x14ac:dyDescent="0.15">
      <c r="D33" s="1"/>
      <c r="E33" s="327"/>
      <c r="F33" s="138"/>
      <c r="G33" s="138"/>
      <c r="H33" s="138"/>
      <c r="I33" s="138"/>
      <c r="J33" s="138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1"/>
      <c r="BC33"/>
      <c r="BD33"/>
      <c r="BE33"/>
      <c r="BH33" s="247"/>
      <c r="BI33" s="144"/>
      <c r="BJ33" s="144"/>
      <c r="BK33" s="144"/>
      <c r="BL33" s="144"/>
      <c r="BM33" s="144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6"/>
      <c r="DJ33" s="246"/>
      <c r="DK33" s="101"/>
      <c r="DL33" s="101"/>
      <c r="DM33" s="102"/>
      <c r="DN33" s="102"/>
      <c r="DO33" s="102"/>
      <c r="DP33" s="102"/>
      <c r="DQ33" s="102"/>
      <c r="DS33" s="95" t="s">
        <v>92</v>
      </c>
    </row>
    <row r="34" spans="4:129" ht="12" customHeight="1" x14ac:dyDescent="0.15">
      <c r="D34" s="1"/>
      <c r="E34" s="327"/>
      <c r="F34" s="138"/>
      <c r="G34" s="138"/>
      <c r="H34" s="138"/>
      <c r="I34" s="138"/>
      <c r="J34" s="138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1"/>
      <c r="BC34"/>
      <c r="BD34"/>
      <c r="BE34"/>
      <c r="BH34" s="247"/>
      <c r="BI34" s="144"/>
      <c r="BJ34" s="144"/>
      <c r="BK34" s="144"/>
      <c r="BL34" s="144"/>
      <c r="BM34" s="144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6"/>
      <c r="DJ34" s="246" t="str">
        <f>IF(OR(COUNTIFS(K34,"*特許庁*")&gt;=1,COUNTIFS(K34,"*経済産業*")&gt;=1,COUNTIFS(K34,"*工業所有*")&gt;=1), ASC(E34)&amp;ASC(G34)&amp;"."&amp;ASC(I34)&amp;"_"&amp;K34,"")</f>
        <v/>
      </c>
      <c r="DK34" s="101"/>
      <c r="DL34" s="101"/>
      <c r="DM34" s="102"/>
      <c r="DN34" s="102"/>
      <c r="DO34" s="102"/>
      <c r="DP34" s="102"/>
      <c r="DQ34" s="102"/>
      <c r="DS34" s="95" t="s">
        <v>93</v>
      </c>
    </row>
    <row r="35" spans="4:129" ht="12" customHeight="1" x14ac:dyDescent="0.15">
      <c r="D35" s="1"/>
      <c r="E35" s="327"/>
      <c r="F35" s="138"/>
      <c r="G35" s="138"/>
      <c r="H35" s="138"/>
      <c r="I35" s="138"/>
      <c r="J35" s="138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1"/>
      <c r="BC35"/>
      <c r="BD35"/>
      <c r="BE35"/>
      <c r="BH35" s="247"/>
      <c r="BI35" s="144"/>
      <c r="BJ35" s="144"/>
      <c r="BK35" s="144"/>
      <c r="BL35" s="144"/>
      <c r="BM35" s="144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6"/>
      <c r="DJ35" s="246"/>
      <c r="DK35" s="101"/>
      <c r="DL35" s="101"/>
      <c r="DM35" s="102"/>
      <c r="DN35" s="102"/>
      <c r="DO35" s="102"/>
      <c r="DP35" s="102"/>
      <c r="DQ35" s="102"/>
      <c r="DS35" s="95" t="s">
        <v>94</v>
      </c>
    </row>
    <row r="36" spans="4:129" ht="12" customHeight="1" x14ac:dyDescent="0.15">
      <c r="D36" s="1"/>
      <c r="E36" s="327"/>
      <c r="F36" s="138"/>
      <c r="G36" s="138"/>
      <c r="H36" s="138"/>
      <c r="I36" s="138"/>
      <c r="J36" s="138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40"/>
      <c r="AE36" s="140"/>
      <c r="AF36" s="140"/>
      <c r="AG36" s="140"/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1"/>
      <c r="BC36"/>
      <c r="BD36"/>
      <c r="BE36"/>
      <c r="BH36" s="247"/>
      <c r="BI36" s="144"/>
      <c r="BJ36" s="144"/>
      <c r="BK36" s="144"/>
      <c r="BL36" s="144"/>
      <c r="BM36" s="144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6"/>
      <c r="DJ36" s="246" t="str">
        <f>IF(OR(COUNTIFS(K36,"*特許庁*")&gt;=1,COUNTIFS(K36,"*経済産業*")&gt;=1,COUNTIFS(K36,"*工業所有*")&gt;=1), ASC(E36)&amp;ASC(G36)&amp;"."&amp;ASC(I36)&amp;"_"&amp;K36,"")</f>
        <v/>
      </c>
      <c r="DK36" s="101"/>
      <c r="DL36" s="101"/>
      <c r="DM36" s="102"/>
      <c r="DN36" s="102"/>
      <c r="DO36" s="102"/>
      <c r="DP36" s="102"/>
      <c r="DQ36" s="102"/>
      <c r="DS36" s="95" t="s">
        <v>95</v>
      </c>
    </row>
    <row r="37" spans="4:129" ht="12" customHeight="1" x14ac:dyDescent="0.15">
      <c r="D37" s="1"/>
      <c r="E37" s="327"/>
      <c r="F37" s="138"/>
      <c r="G37" s="138"/>
      <c r="H37" s="138"/>
      <c r="I37" s="138"/>
      <c r="J37" s="138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1"/>
      <c r="BC37"/>
      <c r="BD37"/>
      <c r="BE37"/>
      <c r="BH37" s="247"/>
      <c r="BI37" s="144"/>
      <c r="BJ37" s="144"/>
      <c r="BK37" s="144"/>
      <c r="BL37" s="144"/>
      <c r="BM37" s="144"/>
      <c r="BN37" s="145"/>
      <c r="BO37" s="145"/>
      <c r="BP37" s="145"/>
      <c r="BQ37" s="145"/>
      <c r="BR37" s="145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5"/>
      <c r="CQ37" s="145"/>
      <c r="CR37" s="145"/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6"/>
      <c r="DJ37" s="246"/>
      <c r="DK37" s="101"/>
      <c r="DL37" s="101"/>
      <c r="DM37" s="102"/>
      <c r="DN37" s="102"/>
      <c r="DO37" s="102"/>
      <c r="DP37" s="102"/>
      <c r="DQ37" s="102"/>
      <c r="DS37" s="95" t="s">
        <v>96</v>
      </c>
    </row>
    <row r="38" spans="4:129" ht="12" customHeight="1" x14ac:dyDescent="0.15">
      <c r="D38" s="1"/>
      <c r="E38" s="327"/>
      <c r="F38" s="138"/>
      <c r="G38" s="138"/>
      <c r="H38" s="138"/>
      <c r="I38" s="138"/>
      <c r="J38" s="138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1"/>
      <c r="BC38"/>
      <c r="BD38"/>
      <c r="BE38"/>
      <c r="BH38" s="247"/>
      <c r="BI38" s="144"/>
      <c r="BJ38" s="144"/>
      <c r="BK38" s="144"/>
      <c r="BL38" s="144"/>
      <c r="BM38" s="144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6"/>
      <c r="DJ38" s="246" t="str">
        <f>IF(OR(COUNTIFS(K38,"*特許庁*")&gt;=1,COUNTIFS(K38,"*経済産業*")&gt;=1,COUNTIFS(K38,"*工業所有*")&gt;=1), ASC(E38)&amp;ASC(G38)&amp;"."&amp;ASC(I38)&amp;"_"&amp;K38,"")</f>
        <v/>
      </c>
      <c r="DK38" s="101"/>
      <c r="DL38" s="101"/>
      <c r="DM38" s="102"/>
      <c r="DN38" s="102"/>
      <c r="DO38" s="102"/>
      <c r="DP38" s="102"/>
      <c r="DQ38" s="102"/>
      <c r="DS38" s="95" t="s">
        <v>97</v>
      </c>
    </row>
    <row r="39" spans="4:129" ht="12" customHeight="1" x14ac:dyDescent="0.15">
      <c r="D39" s="1"/>
      <c r="E39" s="327"/>
      <c r="F39" s="138"/>
      <c r="G39" s="138"/>
      <c r="H39" s="138"/>
      <c r="I39" s="138"/>
      <c r="J39" s="138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1"/>
      <c r="BC39"/>
      <c r="BD39"/>
      <c r="BE39"/>
      <c r="BH39" s="367"/>
      <c r="BI39" s="368"/>
      <c r="BJ39" s="368"/>
      <c r="BK39" s="368"/>
      <c r="BL39" s="368"/>
      <c r="BM39" s="368"/>
      <c r="BN39" s="369"/>
      <c r="BO39" s="369"/>
      <c r="BP39" s="369"/>
      <c r="BQ39" s="369"/>
      <c r="BR39" s="369"/>
      <c r="BS39" s="369"/>
      <c r="BT39" s="369"/>
      <c r="BU39" s="369"/>
      <c r="BV39" s="369"/>
      <c r="BW39" s="369"/>
      <c r="BX39" s="369"/>
      <c r="BY39" s="369"/>
      <c r="BZ39" s="369"/>
      <c r="CA39" s="369"/>
      <c r="CB39" s="369"/>
      <c r="CC39" s="369"/>
      <c r="CD39" s="369"/>
      <c r="CE39" s="369"/>
      <c r="CF39" s="369"/>
      <c r="CG39" s="369"/>
      <c r="CH39" s="369"/>
      <c r="CI39" s="369"/>
      <c r="CJ39" s="369"/>
      <c r="CK39" s="369"/>
      <c r="CL39" s="369"/>
      <c r="CM39" s="369"/>
      <c r="CN39" s="369"/>
      <c r="CO39" s="369"/>
      <c r="CP39" s="369"/>
      <c r="CQ39" s="369"/>
      <c r="CR39" s="369"/>
      <c r="CS39" s="369"/>
      <c r="CT39" s="369"/>
      <c r="CU39" s="369"/>
      <c r="CV39" s="369"/>
      <c r="CW39" s="369"/>
      <c r="CX39" s="369"/>
      <c r="CY39" s="369"/>
      <c r="CZ39" s="369"/>
      <c r="DA39" s="369"/>
      <c r="DB39" s="369"/>
      <c r="DC39" s="369"/>
      <c r="DD39" s="369"/>
      <c r="DE39" s="370"/>
      <c r="DJ39" s="246"/>
      <c r="DK39" s="101"/>
      <c r="DL39" s="101"/>
      <c r="DM39" s="102"/>
      <c r="DN39" s="102"/>
      <c r="DO39" s="102"/>
      <c r="DP39" s="102"/>
      <c r="DQ39" s="102"/>
      <c r="DS39" s="95" t="s">
        <v>98</v>
      </c>
      <c r="DT39" s="102"/>
      <c r="DU39" s="102"/>
      <c r="DV39" s="102"/>
      <c r="DW39" s="102"/>
      <c r="DX39" s="102"/>
      <c r="DY39" s="102"/>
    </row>
    <row r="40" spans="4:129" ht="12" customHeight="1" x14ac:dyDescent="0.15">
      <c r="D40" s="1"/>
      <c r="E40" s="327"/>
      <c r="F40" s="138"/>
      <c r="G40" s="138"/>
      <c r="H40" s="138"/>
      <c r="I40" s="138"/>
      <c r="J40" s="138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1"/>
      <c r="BC40"/>
      <c r="BD40"/>
      <c r="BE40"/>
      <c r="DJ40" s="246" t="str">
        <f t="shared" ref="DJ40" si="0">IF(OR(COUNTIFS(K40,"*特許庁*")&gt;=1,COUNTIFS(K40,"*経済産業*")&gt;=1,COUNTIFS(K40,"*工業所有*")&gt;=1), ASC(E40)&amp;"."&amp;ASC(I40)&amp;"_"&amp;K40,"")</f>
        <v/>
      </c>
      <c r="DK40" s="101"/>
      <c r="DL40" s="101"/>
      <c r="DM40" s="102"/>
      <c r="DN40" s="102"/>
      <c r="DO40" s="102"/>
      <c r="DP40" s="102"/>
      <c r="DQ40" s="102"/>
      <c r="DS40" s="95" t="s">
        <v>99</v>
      </c>
      <c r="DT40" s="102"/>
      <c r="DU40" s="102"/>
      <c r="DV40" s="102"/>
      <c r="DW40" s="102"/>
      <c r="DX40" s="102"/>
      <c r="DY40" s="102"/>
    </row>
    <row r="41" spans="4:129" ht="12" customHeight="1" x14ac:dyDescent="0.15">
      <c r="D41" s="1"/>
      <c r="E41" s="327"/>
      <c r="F41" s="138"/>
      <c r="G41" s="138"/>
      <c r="H41" s="138"/>
      <c r="I41" s="138"/>
      <c r="J41" s="138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1"/>
      <c r="BC41"/>
      <c r="BD41"/>
      <c r="BE41"/>
      <c r="BH41" s="68" t="s">
        <v>100</v>
      </c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69"/>
      <c r="CG41" s="69"/>
      <c r="CH41" s="69"/>
      <c r="CI41" s="69"/>
      <c r="CJ41" s="69"/>
      <c r="CK41" s="69"/>
      <c r="CL41" s="69"/>
      <c r="CM41" s="69"/>
      <c r="CN41" s="69"/>
      <c r="CO41" s="69"/>
      <c r="CP41" s="69"/>
      <c r="CQ41" s="69"/>
      <c r="CR41" s="69"/>
      <c r="CS41" s="69"/>
      <c r="CT41" s="69"/>
      <c r="CU41" s="69"/>
      <c r="CV41" s="69"/>
      <c r="CW41" s="69"/>
      <c r="CX41" s="69"/>
      <c r="CY41" s="69"/>
      <c r="CZ41" s="69"/>
      <c r="DA41" s="69"/>
      <c r="DB41" s="69"/>
      <c r="DC41" s="69"/>
      <c r="DD41" s="69"/>
      <c r="DE41" s="70"/>
      <c r="DJ41" s="246"/>
      <c r="DK41" s="101"/>
      <c r="DL41" s="101"/>
      <c r="DM41" s="102"/>
      <c r="DN41" s="102"/>
      <c r="DO41" s="102"/>
      <c r="DP41" s="102"/>
      <c r="DQ41" s="102"/>
      <c r="DS41" s="95" t="s">
        <v>101</v>
      </c>
      <c r="DT41" s="102"/>
      <c r="DU41" s="102"/>
      <c r="DV41" s="102"/>
      <c r="DW41" s="102"/>
      <c r="DX41" s="102"/>
      <c r="DY41" s="102"/>
    </row>
    <row r="42" spans="4:129" ht="12" customHeight="1" x14ac:dyDescent="0.15">
      <c r="D42" s="1"/>
      <c r="E42" s="327"/>
      <c r="F42" s="138"/>
      <c r="G42" s="138"/>
      <c r="H42" s="138"/>
      <c r="I42" s="138"/>
      <c r="J42" s="138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1"/>
      <c r="BC42"/>
      <c r="BD42"/>
      <c r="BE42"/>
      <c r="BH42" s="371"/>
      <c r="BI42" s="372"/>
      <c r="BJ42" s="372"/>
      <c r="BK42" s="372"/>
      <c r="BL42" s="372"/>
      <c r="BM42" s="372"/>
      <c r="BN42" s="372"/>
      <c r="BO42" s="372"/>
      <c r="BP42" s="372"/>
      <c r="BQ42" s="372"/>
      <c r="BR42" s="372"/>
      <c r="BS42" s="372"/>
      <c r="BT42" s="372"/>
      <c r="BU42" s="372"/>
      <c r="BV42" s="372"/>
      <c r="BW42" s="372"/>
      <c r="BX42" s="372"/>
      <c r="BY42" s="372"/>
      <c r="BZ42" s="372"/>
      <c r="CA42" s="372"/>
      <c r="CB42" s="372"/>
      <c r="CC42" s="372"/>
      <c r="CD42" s="372"/>
      <c r="CE42" s="372"/>
      <c r="CF42" s="372"/>
      <c r="CG42" s="372"/>
      <c r="CH42" s="372"/>
      <c r="CI42" s="372"/>
      <c r="CJ42" s="372"/>
      <c r="CK42" s="372"/>
      <c r="CL42" s="372"/>
      <c r="CM42" s="372"/>
      <c r="CN42" s="372"/>
      <c r="CO42" s="372"/>
      <c r="CP42" s="372"/>
      <c r="CQ42" s="372"/>
      <c r="CR42" s="372"/>
      <c r="CS42" s="372"/>
      <c r="CT42" s="372"/>
      <c r="CU42" s="372"/>
      <c r="CV42" s="372"/>
      <c r="CW42" s="372"/>
      <c r="CX42" s="372"/>
      <c r="CY42" s="372"/>
      <c r="CZ42" s="372"/>
      <c r="DA42" s="372"/>
      <c r="DB42" s="372"/>
      <c r="DC42" s="372"/>
      <c r="DD42" s="372"/>
      <c r="DE42" s="373"/>
      <c r="DJ42" s="246" t="str">
        <f>IF(OR(COUNTIFS(K42,"*特許庁*")&gt;=1,COUNTIFS(K42,"*経済産業*")&gt;=1,COUNTIFS(K42,"*工業所有*")&gt;=1), ASC(E42)&amp;ASC(G42)&amp;"."&amp;ASC(I42)&amp;"_"&amp;K42,"")</f>
        <v/>
      </c>
      <c r="DK42" s="101"/>
      <c r="DL42" s="101"/>
      <c r="DM42" s="102"/>
      <c r="DN42" s="102"/>
      <c r="DO42" s="102"/>
      <c r="DP42" s="102"/>
      <c r="DQ42" s="102"/>
      <c r="DS42" s="95" t="s">
        <v>102</v>
      </c>
      <c r="DT42" s="102"/>
      <c r="DU42" s="102"/>
      <c r="DV42" s="102"/>
      <c r="DW42" s="102"/>
      <c r="DX42" s="102"/>
      <c r="DY42" s="102"/>
    </row>
    <row r="43" spans="4:129" ht="12" customHeight="1" x14ac:dyDescent="0.15">
      <c r="D43" s="1"/>
      <c r="E43" s="327"/>
      <c r="F43" s="138"/>
      <c r="G43" s="138"/>
      <c r="H43" s="138"/>
      <c r="I43" s="138"/>
      <c r="J43" s="138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1"/>
      <c r="BC43"/>
      <c r="BD43"/>
      <c r="BE43"/>
      <c r="BH43" s="374"/>
      <c r="BI43" s="375"/>
      <c r="BJ43" s="375"/>
      <c r="BK43" s="375"/>
      <c r="BL43" s="375"/>
      <c r="BM43" s="375"/>
      <c r="BN43" s="375"/>
      <c r="BO43" s="375"/>
      <c r="BP43" s="375"/>
      <c r="BQ43" s="375"/>
      <c r="BR43" s="375"/>
      <c r="BS43" s="375"/>
      <c r="BT43" s="375"/>
      <c r="BU43" s="375"/>
      <c r="BV43" s="375"/>
      <c r="BW43" s="375"/>
      <c r="BX43" s="375"/>
      <c r="BY43" s="375"/>
      <c r="BZ43" s="375"/>
      <c r="CA43" s="375"/>
      <c r="CB43" s="375"/>
      <c r="CC43" s="375"/>
      <c r="CD43" s="375"/>
      <c r="CE43" s="375"/>
      <c r="CF43" s="375"/>
      <c r="CG43" s="375"/>
      <c r="CH43" s="375"/>
      <c r="CI43" s="375"/>
      <c r="CJ43" s="375"/>
      <c r="CK43" s="375"/>
      <c r="CL43" s="375"/>
      <c r="CM43" s="375"/>
      <c r="CN43" s="375"/>
      <c r="CO43" s="375"/>
      <c r="CP43" s="375"/>
      <c r="CQ43" s="375"/>
      <c r="CR43" s="375"/>
      <c r="CS43" s="375"/>
      <c r="CT43" s="375"/>
      <c r="CU43" s="375"/>
      <c r="CV43" s="375"/>
      <c r="CW43" s="375"/>
      <c r="CX43" s="375"/>
      <c r="CY43" s="375"/>
      <c r="CZ43" s="375"/>
      <c r="DA43" s="375"/>
      <c r="DB43" s="375"/>
      <c r="DC43" s="375"/>
      <c r="DD43" s="375"/>
      <c r="DE43" s="376"/>
      <c r="DJ43" s="246"/>
      <c r="DK43" s="101"/>
      <c r="DL43" s="101"/>
      <c r="DM43" s="102"/>
      <c r="DN43" s="102"/>
      <c r="DO43" s="102"/>
      <c r="DP43" s="102"/>
      <c r="DQ43" s="102"/>
      <c r="DS43" s="95" t="s">
        <v>103</v>
      </c>
      <c r="DT43" s="102"/>
      <c r="DU43" s="102"/>
      <c r="DV43" s="102"/>
      <c r="DW43" s="102"/>
      <c r="DX43" s="102"/>
      <c r="DY43" s="102"/>
    </row>
    <row r="44" spans="4:129" ht="12" customHeight="1" x14ac:dyDescent="0.15">
      <c r="D44" s="1"/>
      <c r="E44" s="327"/>
      <c r="F44" s="138"/>
      <c r="G44" s="138"/>
      <c r="H44" s="138"/>
      <c r="I44" s="138"/>
      <c r="J44" s="138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1"/>
      <c r="BC44"/>
      <c r="BD44"/>
      <c r="BE44"/>
      <c r="BH44" s="374"/>
      <c r="BI44" s="375"/>
      <c r="BJ44" s="375"/>
      <c r="BK44" s="375"/>
      <c r="BL44" s="375"/>
      <c r="BM44" s="375"/>
      <c r="BN44" s="375"/>
      <c r="BO44" s="375"/>
      <c r="BP44" s="375"/>
      <c r="BQ44" s="375"/>
      <c r="BR44" s="375"/>
      <c r="BS44" s="375"/>
      <c r="BT44" s="375"/>
      <c r="BU44" s="375"/>
      <c r="BV44" s="375"/>
      <c r="BW44" s="375"/>
      <c r="BX44" s="375"/>
      <c r="BY44" s="375"/>
      <c r="BZ44" s="375"/>
      <c r="CA44" s="375"/>
      <c r="CB44" s="375"/>
      <c r="CC44" s="375"/>
      <c r="CD44" s="375"/>
      <c r="CE44" s="375"/>
      <c r="CF44" s="375"/>
      <c r="CG44" s="375"/>
      <c r="CH44" s="375"/>
      <c r="CI44" s="375"/>
      <c r="CJ44" s="375"/>
      <c r="CK44" s="375"/>
      <c r="CL44" s="375"/>
      <c r="CM44" s="375"/>
      <c r="CN44" s="375"/>
      <c r="CO44" s="375"/>
      <c r="CP44" s="375"/>
      <c r="CQ44" s="375"/>
      <c r="CR44" s="375"/>
      <c r="CS44" s="375"/>
      <c r="CT44" s="375"/>
      <c r="CU44" s="375"/>
      <c r="CV44" s="375"/>
      <c r="CW44" s="375"/>
      <c r="CX44" s="375"/>
      <c r="CY44" s="375"/>
      <c r="CZ44" s="375"/>
      <c r="DA44" s="375"/>
      <c r="DB44" s="375"/>
      <c r="DC44" s="375"/>
      <c r="DD44" s="375"/>
      <c r="DE44" s="376"/>
      <c r="DJ44" s="246" t="str">
        <f>IF(OR(COUNTIFS(K44,"*特許庁*")&gt;=1,COUNTIFS(K44,"*経済産業*")&gt;=1,COUNTIFS(K44,"*工業所有*")&gt;=1), ASC(E44)&amp;ASC(G44)&amp;"."&amp;ASC(I44)&amp;"_"&amp;K44,"")</f>
        <v/>
      </c>
      <c r="DK44" s="101"/>
      <c r="DL44" s="101"/>
      <c r="DM44" s="102"/>
      <c r="DN44" s="102"/>
      <c r="DO44" s="102"/>
      <c r="DP44" s="102"/>
      <c r="DQ44" s="102"/>
      <c r="DS44" s="95" t="s">
        <v>104</v>
      </c>
      <c r="DT44" s="102"/>
      <c r="DU44" s="102"/>
      <c r="DV44" s="102"/>
      <c r="DW44" s="102"/>
      <c r="DX44" s="102"/>
      <c r="DY44" s="102"/>
    </row>
    <row r="45" spans="4:129" ht="12" customHeight="1" x14ac:dyDescent="0.15">
      <c r="D45" s="1"/>
      <c r="E45" s="327"/>
      <c r="F45" s="138"/>
      <c r="G45" s="138"/>
      <c r="H45" s="138"/>
      <c r="I45" s="138"/>
      <c r="J45" s="138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1"/>
      <c r="BC45"/>
      <c r="BD45"/>
      <c r="BE45"/>
      <c r="BH45" s="374"/>
      <c r="BI45" s="375"/>
      <c r="BJ45" s="375"/>
      <c r="BK45" s="375"/>
      <c r="BL45" s="375"/>
      <c r="BM45" s="375"/>
      <c r="BN45" s="375"/>
      <c r="BO45" s="375"/>
      <c r="BP45" s="375"/>
      <c r="BQ45" s="375"/>
      <c r="BR45" s="375"/>
      <c r="BS45" s="375"/>
      <c r="BT45" s="375"/>
      <c r="BU45" s="375"/>
      <c r="BV45" s="375"/>
      <c r="BW45" s="375"/>
      <c r="BX45" s="375"/>
      <c r="BY45" s="375"/>
      <c r="BZ45" s="375"/>
      <c r="CA45" s="375"/>
      <c r="CB45" s="375"/>
      <c r="CC45" s="375"/>
      <c r="CD45" s="375"/>
      <c r="CE45" s="375"/>
      <c r="CF45" s="375"/>
      <c r="CG45" s="375"/>
      <c r="CH45" s="375"/>
      <c r="CI45" s="375"/>
      <c r="CJ45" s="375"/>
      <c r="CK45" s="375"/>
      <c r="CL45" s="375"/>
      <c r="CM45" s="375"/>
      <c r="CN45" s="375"/>
      <c r="CO45" s="375"/>
      <c r="CP45" s="375"/>
      <c r="CQ45" s="375"/>
      <c r="CR45" s="375"/>
      <c r="CS45" s="375"/>
      <c r="CT45" s="375"/>
      <c r="CU45" s="375"/>
      <c r="CV45" s="375"/>
      <c r="CW45" s="375"/>
      <c r="CX45" s="375"/>
      <c r="CY45" s="375"/>
      <c r="CZ45" s="375"/>
      <c r="DA45" s="375"/>
      <c r="DB45" s="375"/>
      <c r="DC45" s="375"/>
      <c r="DD45" s="375"/>
      <c r="DE45" s="376"/>
      <c r="DJ45" s="246"/>
      <c r="DK45" s="101"/>
      <c r="DL45" s="101"/>
      <c r="DM45" s="102"/>
      <c r="DN45" s="102"/>
      <c r="DO45" s="102"/>
      <c r="DP45" s="102"/>
      <c r="DQ45" s="102"/>
      <c r="DS45" s="95" t="s">
        <v>105</v>
      </c>
      <c r="DT45" s="102"/>
      <c r="DU45" s="102"/>
      <c r="DV45" s="102"/>
      <c r="DW45" s="102"/>
      <c r="DX45" s="102"/>
      <c r="DY45" s="102"/>
    </row>
    <row r="46" spans="4:129" ht="12" customHeight="1" x14ac:dyDescent="0.15">
      <c r="D46" s="1"/>
      <c r="E46" s="327"/>
      <c r="F46" s="138"/>
      <c r="G46" s="138"/>
      <c r="H46" s="138"/>
      <c r="I46" s="138"/>
      <c r="J46" s="138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0"/>
      <c r="AD46" s="140"/>
      <c r="AE46" s="140"/>
      <c r="AF46" s="140"/>
      <c r="AG46" s="140"/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140"/>
      <c r="BB46" s="141"/>
      <c r="BC46"/>
      <c r="BD46"/>
      <c r="BE46"/>
      <c r="BH46" s="374"/>
      <c r="BI46" s="375"/>
      <c r="BJ46" s="375"/>
      <c r="BK46" s="375"/>
      <c r="BL46" s="375"/>
      <c r="BM46" s="375"/>
      <c r="BN46" s="375"/>
      <c r="BO46" s="375"/>
      <c r="BP46" s="375"/>
      <c r="BQ46" s="375"/>
      <c r="BR46" s="375"/>
      <c r="BS46" s="375"/>
      <c r="BT46" s="375"/>
      <c r="BU46" s="375"/>
      <c r="BV46" s="375"/>
      <c r="BW46" s="375"/>
      <c r="BX46" s="375"/>
      <c r="BY46" s="375"/>
      <c r="BZ46" s="375"/>
      <c r="CA46" s="375"/>
      <c r="CB46" s="375"/>
      <c r="CC46" s="375"/>
      <c r="CD46" s="375"/>
      <c r="CE46" s="375"/>
      <c r="CF46" s="375"/>
      <c r="CG46" s="375"/>
      <c r="CH46" s="375"/>
      <c r="CI46" s="375"/>
      <c r="CJ46" s="375"/>
      <c r="CK46" s="375"/>
      <c r="CL46" s="375"/>
      <c r="CM46" s="375"/>
      <c r="CN46" s="375"/>
      <c r="CO46" s="375"/>
      <c r="CP46" s="375"/>
      <c r="CQ46" s="375"/>
      <c r="CR46" s="375"/>
      <c r="CS46" s="375"/>
      <c r="CT46" s="375"/>
      <c r="CU46" s="375"/>
      <c r="CV46" s="375"/>
      <c r="CW46" s="375"/>
      <c r="CX46" s="375"/>
      <c r="CY46" s="375"/>
      <c r="CZ46" s="375"/>
      <c r="DA46" s="375"/>
      <c r="DB46" s="375"/>
      <c r="DC46" s="375"/>
      <c r="DD46" s="375"/>
      <c r="DE46" s="376"/>
      <c r="DJ46" s="246" t="str">
        <f>IF(OR(COUNTIFS(K46,"*特許庁*")&gt;=1,COUNTIFS(K46,"*経済産業*")&gt;=1,COUNTIFS(K46,"*工業所有*")&gt;=1), ASC(E46)&amp;ASC(G46)&amp;"."&amp;ASC(I46)&amp;"_"&amp;K46,"")</f>
        <v/>
      </c>
      <c r="DK46" s="101"/>
      <c r="DL46" s="101"/>
      <c r="DM46" s="102"/>
      <c r="DN46" s="102"/>
      <c r="DO46" s="102"/>
      <c r="DP46" s="102"/>
      <c r="DQ46" s="102"/>
      <c r="DS46" s="95" t="s">
        <v>106</v>
      </c>
      <c r="DT46" s="102"/>
      <c r="DU46" s="102"/>
      <c r="DV46" s="102"/>
      <c r="DW46" s="102"/>
      <c r="DX46" s="102"/>
      <c r="DY46" s="102"/>
    </row>
    <row r="47" spans="4:129" ht="11.25" customHeight="1" x14ac:dyDescent="0.15">
      <c r="D47" s="1"/>
      <c r="E47" s="327"/>
      <c r="F47" s="138"/>
      <c r="G47" s="138"/>
      <c r="H47" s="138"/>
      <c r="I47" s="138"/>
      <c r="J47" s="138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1"/>
      <c r="BC47"/>
      <c r="BD47"/>
      <c r="BE47"/>
      <c r="BH47" s="374"/>
      <c r="BI47" s="375"/>
      <c r="BJ47" s="375"/>
      <c r="BK47" s="375"/>
      <c r="BL47" s="375"/>
      <c r="BM47" s="375"/>
      <c r="BN47" s="375"/>
      <c r="BO47" s="375"/>
      <c r="BP47" s="375"/>
      <c r="BQ47" s="375"/>
      <c r="BR47" s="375"/>
      <c r="BS47" s="375"/>
      <c r="BT47" s="375"/>
      <c r="BU47" s="375"/>
      <c r="BV47" s="375"/>
      <c r="BW47" s="375"/>
      <c r="BX47" s="375"/>
      <c r="BY47" s="375"/>
      <c r="BZ47" s="375"/>
      <c r="CA47" s="375"/>
      <c r="CB47" s="375"/>
      <c r="CC47" s="375"/>
      <c r="CD47" s="375"/>
      <c r="CE47" s="375"/>
      <c r="CF47" s="375"/>
      <c r="CG47" s="375"/>
      <c r="CH47" s="375"/>
      <c r="CI47" s="375"/>
      <c r="CJ47" s="375"/>
      <c r="CK47" s="375"/>
      <c r="CL47" s="375"/>
      <c r="CM47" s="375"/>
      <c r="CN47" s="375"/>
      <c r="CO47" s="375"/>
      <c r="CP47" s="375"/>
      <c r="CQ47" s="375"/>
      <c r="CR47" s="375"/>
      <c r="CS47" s="375"/>
      <c r="CT47" s="375"/>
      <c r="CU47" s="375"/>
      <c r="CV47" s="375"/>
      <c r="CW47" s="375"/>
      <c r="CX47" s="375"/>
      <c r="CY47" s="375"/>
      <c r="CZ47" s="375"/>
      <c r="DA47" s="375"/>
      <c r="DB47" s="375"/>
      <c r="DC47" s="375"/>
      <c r="DD47" s="375"/>
      <c r="DE47" s="376"/>
      <c r="DJ47" s="246"/>
      <c r="DK47" s="101"/>
      <c r="DL47" s="101"/>
      <c r="DM47" s="102"/>
      <c r="DN47" s="102"/>
      <c r="DO47" s="102"/>
      <c r="DP47" s="102"/>
      <c r="DQ47" s="102"/>
      <c r="DS47" s="95" t="s">
        <v>107</v>
      </c>
      <c r="DT47" s="102"/>
      <c r="DU47" s="102"/>
      <c r="DV47" s="102"/>
      <c r="DW47" s="102"/>
      <c r="DX47" s="102"/>
      <c r="DY47" s="102"/>
    </row>
    <row r="48" spans="4:129" ht="12" customHeight="1" x14ac:dyDescent="0.15">
      <c r="D48" s="1"/>
      <c r="E48" s="327"/>
      <c r="F48" s="138"/>
      <c r="G48" s="138"/>
      <c r="H48" s="138"/>
      <c r="I48" s="138"/>
      <c r="J48" s="138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0"/>
      <c r="AC48" s="140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1"/>
      <c r="BC48"/>
      <c r="BD48"/>
      <c r="BE48"/>
      <c r="BH48" s="377"/>
      <c r="BI48" s="378"/>
      <c r="BJ48" s="378"/>
      <c r="BK48" s="378"/>
      <c r="BL48" s="378"/>
      <c r="BM48" s="378"/>
      <c r="BN48" s="378"/>
      <c r="BO48" s="378"/>
      <c r="BP48" s="378"/>
      <c r="BQ48" s="378"/>
      <c r="BR48" s="378"/>
      <c r="BS48" s="378"/>
      <c r="BT48" s="378"/>
      <c r="BU48" s="378"/>
      <c r="BV48" s="378"/>
      <c r="BW48" s="378"/>
      <c r="BX48" s="378"/>
      <c r="BY48" s="378"/>
      <c r="BZ48" s="378"/>
      <c r="CA48" s="378"/>
      <c r="CB48" s="378"/>
      <c r="CC48" s="378"/>
      <c r="CD48" s="378"/>
      <c r="CE48" s="378"/>
      <c r="CF48" s="378"/>
      <c r="CG48" s="378"/>
      <c r="CH48" s="378"/>
      <c r="CI48" s="378"/>
      <c r="CJ48" s="378"/>
      <c r="CK48" s="378"/>
      <c r="CL48" s="378"/>
      <c r="CM48" s="378"/>
      <c r="CN48" s="378"/>
      <c r="CO48" s="378"/>
      <c r="CP48" s="378"/>
      <c r="CQ48" s="378"/>
      <c r="CR48" s="378"/>
      <c r="CS48" s="378"/>
      <c r="CT48" s="378"/>
      <c r="CU48" s="378"/>
      <c r="CV48" s="378"/>
      <c r="CW48" s="378"/>
      <c r="CX48" s="378"/>
      <c r="CY48" s="378"/>
      <c r="CZ48" s="378"/>
      <c r="DA48" s="378"/>
      <c r="DB48" s="378"/>
      <c r="DC48" s="378"/>
      <c r="DD48" s="378"/>
      <c r="DE48" s="379"/>
      <c r="DJ48" s="246" t="str">
        <f>IF(OR(COUNTIFS(K48,"*特許庁*")&gt;=1,COUNTIFS(K48,"*経済産業*")&gt;=1,COUNTIFS(K48,"*工業所有*")&gt;=1), ASC(E48)&amp;ASC(G48)&amp;"."&amp;ASC(I48)&amp;"_"&amp;K48,"")</f>
        <v/>
      </c>
      <c r="DK48" s="101"/>
      <c r="DL48" s="101"/>
      <c r="DM48" s="102"/>
      <c r="DN48" s="102"/>
      <c r="DO48" s="102"/>
      <c r="DP48" s="102"/>
      <c r="DQ48" s="102"/>
      <c r="DS48" s="95" t="s">
        <v>108</v>
      </c>
      <c r="DT48" s="102"/>
      <c r="DU48" s="102"/>
      <c r="DV48" s="102"/>
      <c r="DW48" s="102"/>
      <c r="DX48" s="102"/>
      <c r="DY48" s="102"/>
    </row>
    <row r="49" spans="1:196" ht="12" customHeight="1" x14ac:dyDescent="0.15">
      <c r="D49" s="1"/>
      <c r="E49" s="327"/>
      <c r="F49" s="138"/>
      <c r="G49" s="138"/>
      <c r="H49" s="138"/>
      <c r="I49" s="138"/>
      <c r="J49" s="138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0"/>
      <c r="AC49" s="140"/>
      <c r="AD49" s="140"/>
      <c r="AE49" s="140"/>
      <c r="AF49" s="140"/>
      <c r="AG49" s="140"/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140"/>
      <c r="BB49" s="141"/>
      <c r="BC49"/>
      <c r="BD49"/>
      <c r="BE49"/>
      <c r="DJ49" s="246"/>
      <c r="DK49" s="101"/>
      <c r="DL49" s="101"/>
      <c r="DM49" s="102"/>
      <c r="DN49" s="102"/>
      <c r="DO49" s="102"/>
      <c r="DP49" s="102"/>
      <c r="DQ49" s="102"/>
      <c r="DS49" s="95" t="s">
        <v>109</v>
      </c>
    </row>
    <row r="50" spans="1:196" ht="12" customHeight="1" x14ac:dyDescent="0.15">
      <c r="D50" s="1"/>
      <c r="E50" s="327"/>
      <c r="F50" s="138"/>
      <c r="G50" s="138"/>
      <c r="H50" s="138"/>
      <c r="I50" s="138"/>
      <c r="J50" s="138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0"/>
      <c r="AD50" s="140"/>
      <c r="AE50" s="140"/>
      <c r="AF50" s="140"/>
      <c r="AG50" s="140"/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1"/>
      <c r="BC50"/>
      <c r="BD50"/>
      <c r="BE50"/>
      <c r="BH50" s="300" t="s">
        <v>110</v>
      </c>
      <c r="BI50" s="301"/>
      <c r="BJ50" s="301"/>
      <c r="BK50" s="301"/>
      <c r="BL50" s="301"/>
      <c r="BM50" s="301"/>
      <c r="BN50" s="301"/>
      <c r="BO50" s="301"/>
      <c r="BP50" s="301"/>
      <c r="BQ50" s="301"/>
      <c r="BR50" s="301"/>
      <c r="BS50" s="301"/>
      <c r="BT50" s="301"/>
      <c r="BU50" s="301"/>
      <c r="BV50" s="301"/>
      <c r="BW50" s="301"/>
      <c r="BX50" s="301"/>
      <c r="BY50" s="301"/>
      <c r="BZ50" s="301"/>
      <c r="CA50" s="301"/>
      <c r="CB50" s="301"/>
      <c r="CC50" s="301"/>
      <c r="CD50" s="301"/>
      <c r="CE50" s="301"/>
      <c r="CF50" s="301"/>
      <c r="CG50" s="301"/>
      <c r="CH50" s="301"/>
      <c r="CI50" s="301"/>
      <c r="CJ50" s="301"/>
      <c r="CK50" s="301"/>
      <c r="CL50" s="301"/>
      <c r="CM50" s="301"/>
      <c r="CN50" s="301"/>
      <c r="CO50" s="301"/>
      <c r="CP50" s="301"/>
      <c r="CQ50" s="301"/>
      <c r="CR50" s="301"/>
      <c r="CS50" s="301"/>
      <c r="CT50" s="301"/>
      <c r="CU50" s="301"/>
      <c r="CV50" s="301"/>
      <c r="CW50" s="301"/>
      <c r="CX50" s="301"/>
      <c r="CY50" s="301"/>
      <c r="CZ50" s="301"/>
      <c r="DA50" s="301"/>
      <c r="DB50" s="301"/>
      <c r="DC50" s="301"/>
      <c r="DD50" s="301"/>
      <c r="DE50" s="302"/>
      <c r="DJ50" s="246" t="str">
        <f>IF(OR(COUNTIFS(K50,"*特許庁*")&gt;=1,COUNTIFS(K50,"*経済産業*")&gt;=1,COUNTIFS(K50,"*工業所有*")&gt;=1), ASC(E50)&amp;ASC(G50)&amp;"."&amp;ASC(I50)&amp;"_"&amp;K50,"")</f>
        <v/>
      </c>
      <c r="DK50" s="101"/>
      <c r="DL50" s="101"/>
      <c r="DM50" s="102"/>
      <c r="DN50" s="102"/>
      <c r="DO50" s="102"/>
      <c r="DP50" s="102"/>
      <c r="DQ50" s="102"/>
      <c r="DS50" s="95" t="s">
        <v>111</v>
      </c>
    </row>
    <row r="51" spans="1:196" ht="12" customHeight="1" x14ac:dyDescent="0.15">
      <c r="D51" s="1"/>
      <c r="E51" s="327"/>
      <c r="F51" s="138"/>
      <c r="G51" s="138"/>
      <c r="H51" s="138"/>
      <c r="I51" s="138"/>
      <c r="J51" s="138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0"/>
      <c r="AC51" s="140"/>
      <c r="AD51" s="140"/>
      <c r="AE51" s="140"/>
      <c r="AF51" s="140"/>
      <c r="AG51" s="140"/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1"/>
      <c r="BC51"/>
      <c r="BD51"/>
      <c r="BE51"/>
      <c r="BH51" s="311"/>
      <c r="BI51" s="312"/>
      <c r="BJ51" s="312"/>
      <c r="BK51" s="312"/>
      <c r="BL51" s="312"/>
      <c r="BM51" s="312"/>
      <c r="BN51" s="312"/>
      <c r="BO51" s="312"/>
      <c r="BP51" s="312"/>
      <c r="BQ51" s="312"/>
      <c r="BR51" s="312"/>
      <c r="BS51" s="312"/>
      <c r="BT51" s="312"/>
      <c r="BU51" s="312"/>
      <c r="BV51" s="312"/>
      <c r="BW51" s="312"/>
      <c r="BX51" s="312"/>
      <c r="BY51" s="312"/>
      <c r="BZ51" s="312"/>
      <c r="CA51" s="312"/>
      <c r="CB51" s="312"/>
      <c r="CC51" s="312"/>
      <c r="CD51" s="312"/>
      <c r="CE51" s="312"/>
      <c r="CF51" s="312"/>
      <c r="CG51" s="312"/>
      <c r="CH51" s="312"/>
      <c r="CI51" s="312"/>
      <c r="CJ51" s="312"/>
      <c r="CK51" s="312"/>
      <c r="CL51" s="312"/>
      <c r="CM51" s="312"/>
      <c r="CN51" s="312"/>
      <c r="CO51" s="312"/>
      <c r="CP51" s="312"/>
      <c r="CQ51" s="312"/>
      <c r="CR51" s="312"/>
      <c r="CS51" s="312"/>
      <c r="CT51" s="312"/>
      <c r="CU51" s="312"/>
      <c r="CV51" s="312"/>
      <c r="CW51" s="312"/>
      <c r="CX51" s="312"/>
      <c r="CY51" s="312"/>
      <c r="CZ51" s="312"/>
      <c r="DA51" s="312"/>
      <c r="DB51" s="312"/>
      <c r="DC51" s="312"/>
      <c r="DD51" s="312"/>
      <c r="DE51" s="313"/>
      <c r="DJ51" s="246"/>
      <c r="DK51" s="101"/>
      <c r="DL51" s="101"/>
      <c r="DM51" s="102"/>
      <c r="DN51" s="102"/>
      <c r="DO51" s="102"/>
      <c r="DP51" s="102"/>
      <c r="DQ51" s="102"/>
      <c r="DS51" s="95" t="s">
        <v>112</v>
      </c>
    </row>
    <row r="52" spans="1:196" ht="12" customHeight="1" x14ac:dyDescent="0.15">
      <c r="D52" s="1"/>
      <c r="E52" s="327"/>
      <c r="F52" s="138"/>
      <c r="G52" s="138"/>
      <c r="H52" s="138"/>
      <c r="I52" s="138"/>
      <c r="J52" s="138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0"/>
      <c r="AC52" s="140"/>
      <c r="AD52" s="140"/>
      <c r="AE52" s="140"/>
      <c r="AF52" s="140"/>
      <c r="AG52" s="140"/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1"/>
      <c r="BC52"/>
      <c r="BD52"/>
      <c r="BE52"/>
      <c r="BH52" s="311"/>
      <c r="BI52" s="312"/>
      <c r="BJ52" s="312"/>
      <c r="BK52" s="312"/>
      <c r="BL52" s="312"/>
      <c r="BM52" s="312"/>
      <c r="BN52" s="312"/>
      <c r="BO52" s="312"/>
      <c r="BP52" s="312"/>
      <c r="BQ52" s="312"/>
      <c r="BR52" s="312"/>
      <c r="BS52" s="312"/>
      <c r="BT52" s="312"/>
      <c r="BU52" s="312"/>
      <c r="BV52" s="312"/>
      <c r="BW52" s="312"/>
      <c r="BX52" s="312"/>
      <c r="BY52" s="312"/>
      <c r="BZ52" s="312"/>
      <c r="CA52" s="312"/>
      <c r="CB52" s="312"/>
      <c r="CC52" s="312"/>
      <c r="CD52" s="312"/>
      <c r="CE52" s="312"/>
      <c r="CF52" s="312"/>
      <c r="CG52" s="312"/>
      <c r="CH52" s="312"/>
      <c r="CI52" s="312"/>
      <c r="CJ52" s="312"/>
      <c r="CK52" s="312"/>
      <c r="CL52" s="312"/>
      <c r="CM52" s="312"/>
      <c r="CN52" s="312"/>
      <c r="CO52" s="312"/>
      <c r="CP52" s="312"/>
      <c r="CQ52" s="312"/>
      <c r="CR52" s="312"/>
      <c r="CS52" s="312"/>
      <c r="CT52" s="312"/>
      <c r="CU52" s="312"/>
      <c r="CV52" s="312"/>
      <c r="CW52" s="312"/>
      <c r="CX52" s="312"/>
      <c r="CY52" s="312"/>
      <c r="CZ52" s="312"/>
      <c r="DA52" s="312"/>
      <c r="DB52" s="312"/>
      <c r="DC52" s="312"/>
      <c r="DD52" s="312"/>
      <c r="DE52" s="313"/>
      <c r="DJ52" s="246" t="str">
        <f>IF(OR(COUNTIFS(K52,"*特許庁*")&gt;=1,COUNTIFS(K52,"*経済産業*")&gt;=1,COUNTIFS(K52,"*工業所有*")&gt;=1), ASC(E52)&amp;ASC(G52)&amp;"."&amp;ASC(I52)&amp;"_"&amp;K52,"")</f>
        <v/>
      </c>
      <c r="DK52" s="101"/>
      <c r="DL52" s="101"/>
      <c r="DM52" s="102"/>
      <c r="DN52" s="102"/>
      <c r="DO52" s="102"/>
      <c r="DP52" s="102"/>
      <c r="DQ52" s="102"/>
      <c r="DS52" s="95" t="s">
        <v>113</v>
      </c>
    </row>
    <row r="53" spans="1:196" ht="12" customHeight="1" x14ac:dyDescent="0.15">
      <c r="D53" s="1"/>
      <c r="E53" s="327"/>
      <c r="F53" s="138"/>
      <c r="G53" s="138"/>
      <c r="H53" s="138"/>
      <c r="I53" s="138"/>
      <c r="J53" s="138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  <c r="AA53" s="140"/>
      <c r="AB53" s="140"/>
      <c r="AC53" s="140"/>
      <c r="AD53" s="140"/>
      <c r="AE53" s="140"/>
      <c r="AF53" s="140"/>
      <c r="AG53" s="140"/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1"/>
      <c r="BC53"/>
      <c r="BD53"/>
      <c r="BE53"/>
      <c r="BH53" s="311"/>
      <c r="BI53" s="312"/>
      <c r="BJ53" s="312"/>
      <c r="BK53" s="312"/>
      <c r="BL53" s="312"/>
      <c r="BM53" s="312"/>
      <c r="BN53" s="312"/>
      <c r="BO53" s="312"/>
      <c r="BP53" s="312"/>
      <c r="BQ53" s="312"/>
      <c r="BR53" s="312"/>
      <c r="BS53" s="312"/>
      <c r="BT53" s="312"/>
      <c r="BU53" s="312"/>
      <c r="BV53" s="312"/>
      <c r="BW53" s="312"/>
      <c r="BX53" s="312"/>
      <c r="BY53" s="312"/>
      <c r="BZ53" s="312"/>
      <c r="CA53" s="312"/>
      <c r="CB53" s="312"/>
      <c r="CC53" s="312"/>
      <c r="CD53" s="312"/>
      <c r="CE53" s="312"/>
      <c r="CF53" s="312"/>
      <c r="CG53" s="312"/>
      <c r="CH53" s="312"/>
      <c r="CI53" s="312"/>
      <c r="CJ53" s="312"/>
      <c r="CK53" s="312"/>
      <c r="CL53" s="312"/>
      <c r="CM53" s="312"/>
      <c r="CN53" s="312"/>
      <c r="CO53" s="312"/>
      <c r="CP53" s="312"/>
      <c r="CQ53" s="312"/>
      <c r="CR53" s="312"/>
      <c r="CS53" s="312"/>
      <c r="CT53" s="312"/>
      <c r="CU53" s="312"/>
      <c r="CV53" s="312"/>
      <c r="CW53" s="312"/>
      <c r="CX53" s="312"/>
      <c r="CY53" s="312"/>
      <c r="CZ53" s="312"/>
      <c r="DA53" s="312"/>
      <c r="DB53" s="312"/>
      <c r="DC53" s="312"/>
      <c r="DD53" s="312"/>
      <c r="DE53" s="313"/>
      <c r="DJ53" s="246"/>
      <c r="DK53" s="101"/>
      <c r="DL53" s="101"/>
      <c r="DM53" s="102"/>
      <c r="DN53" s="102"/>
      <c r="DO53" s="102"/>
      <c r="DP53" s="102"/>
      <c r="DQ53" s="102"/>
      <c r="DS53" s="95" t="s">
        <v>114</v>
      </c>
    </row>
    <row r="54" spans="1:196" ht="12" customHeight="1" x14ac:dyDescent="0.15">
      <c r="D54" s="1"/>
      <c r="E54" s="327"/>
      <c r="F54" s="138"/>
      <c r="G54" s="138"/>
      <c r="H54" s="138"/>
      <c r="I54" s="138"/>
      <c r="J54" s="138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  <c r="AA54" s="140"/>
      <c r="AB54" s="140"/>
      <c r="AC54" s="140"/>
      <c r="AD54" s="140"/>
      <c r="AE54" s="140"/>
      <c r="AF54" s="140"/>
      <c r="AG54" s="140"/>
      <c r="AH54" s="140"/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140"/>
      <c r="BB54" s="141"/>
      <c r="BC54"/>
      <c r="BD54"/>
      <c r="BE54"/>
      <c r="BH54" s="314"/>
      <c r="BI54" s="315"/>
      <c r="BJ54" s="315"/>
      <c r="BK54" s="315"/>
      <c r="BL54" s="315"/>
      <c r="BM54" s="315"/>
      <c r="BN54" s="315"/>
      <c r="BO54" s="315"/>
      <c r="BP54" s="315"/>
      <c r="BQ54" s="315"/>
      <c r="BR54" s="315"/>
      <c r="BS54" s="315"/>
      <c r="BT54" s="315"/>
      <c r="BU54" s="315"/>
      <c r="BV54" s="315"/>
      <c r="BW54" s="315"/>
      <c r="BX54" s="315"/>
      <c r="BY54" s="315"/>
      <c r="BZ54" s="315"/>
      <c r="CA54" s="315"/>
      <c r="CB54" s="315"/>
      <c r="CC54" s="315"/>
      <c r="CD54" s="315"/>
      <c r="CE54" s="315"/>
      <c r="CF54" s="315"/>
      <c r="CG54" s="315"/>
      <c r="CH54" s="315"/>
      <c r="CI54" s="315"/>
      <c r="CJ54" s="315"/>
      <c r="CK54" s="315"/>
      <c r="CL54" s="315"/>
      <c r="CM54" s="315"/>
      <c r="CN54" s="315"/>
      <c r="CO54" s="315"/>
      <c r="CP54" s="315"/>
      <c r="CQ54" s="315"/>
      <c r="CR54" s="315"/>
      <c r="CS54" s="315"/>
      <c r="CT54" s="315"/>
      <c r="CU54" s="315"/>
      <c r="CV54" s="315"/>
      <c r="CW54" s="315"/>
      <c r="CX54" s="315"/>
      <c r="CY54" s="315"/>
      <c r="CZ54" s="315"/>
      <c r="DA54" s="315"/>
      <c r="DB54" s="315"/>
      <c r="DC54" s="315"/>
      <c r="DD54" s="315"/>
      <c r="DE54" s="316"/>
      <c r="DJ54" s="246" t="str">
        <f>IF(OR(COUNTIFS(K54,"*特許庁*")&gt;=1,COUNTIFS(K54,"*経済産業*")&gt;=1,COUNTIFS(K54,"*工業所有*")&gt;=1), ASC(E54)&amp;ASC(G54)&amp;"."&amp;ASC(I54)&amp;"_"&amp;K54,"")</f>
        <v/>
      </c>
      <c r="DK54" s="101"/>
      <c r="DL54" s="101"/>
      <c r="DM54" s="102"/>
      <c r="DN54" s="102"/>
      <c r="DO54" s="102"/>
      <c r="DP54" s="102"/>
      <c r="DQ54" s="102"/>
      <c r="DS54" s="103" t="s">
        <v>115</v>
      </c>
    </row>
    <row r="55" spans="1:196" ht="12" customHeight="1" x14ac:dyDescent="0.15">
      <c r="D55" s="1"/>
      <c r="E55" s="327"/>
      <c r="F55" s="138"/>
      <c r="G55" s="138"/>
      <c r="H55" s="138"/>
      <c r="I55" s="138"/>
      <c r="J55" s="138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1"/>
      <c r="BC55"/>
      <c r="BD55"/>
      <c r="BE55"/>
      <c r="BH55" s="300" t="s">
        <v>116</v>
      </c>
      <c r="BI55" s="301"/>
      <c r="BJ55" s="301"/>
      <c r="BK55" s="301"/>
      <c r="BL55" s="301"/>
      <c r="BM55" s="301"/>
      <c r="BN55" s="301"/>
      <c r="BO55" s="301"/>
      <c r="BP55" s="301"/>
      <c r="BQ55" s="301"/>
      <c r="BR55" s="301"/>
      <c r="BS55" s="301"/>
      <c r="BT55" s="301"/>
      <c r="BU55" s="301"/>
      <c r="BV55" s="301"/>
      <c r="BW55" s="301"/>
      <c r="BX55" s="301"/>
      <c r="BY55" s="301"/>
      <c r="BZ55" s="301"/>
      <c r="CA55" s="301"/>
      <c r="CB55" s="301"/>
      <c r="CC55" s="301"/>
      <c r="CD55" s="301"/>
      <c r="CE55" s="301"/>
      <c r="CF55" s="301"/>
      <c r="CG55" s="301"/>
      <c r="CH55" s="301"/>
      <c r="CI55" s="301"/>
      <c r="CJ55" s="301"/>
      <c r="CK55" s="301"/>
      <c r="CL55" s="301"/>
      <c r="CM55" s="301"/>
      <c r="CN55" s="301"/>
      <c r="CO55" s="301"/>
      <c r="CP55" s="301"/>
      <c r="CQ55" s="301"/>
      <c r="CR55" s="301"/>
      <c r="CS55" s="301"/>
      <c r="CT55" s="301"/>
      <c r="CU55" s="301"/>
      <c r="CV55" s="301"/>
      <c r="CW55" s="301"/>
      <c r="CX55" s="301"/>
      <c r="CY55" s="301"/>
      <c r="CZ55" s="301"/>
      <c r="DA55" s="301"/>
      <c r="DB55" s="301"/>
      <c r="DC55" s="301"/>
      <c r="DD55" s="301"/>
      <c r="DE55" s="302"/>
      <c r="DJ55" s="246"/>
      <c r="DK55" s="101"/>
      <c r="DL55" s="101"/>
      <c r="DM55" s="102"/>
      <c r="DN55" s="102"/>
      <c r="DO55" s="102"/>
      <c r="DP55" s="102"/>
      <c r="DQ55" s="102"/>
      <c r="DS55" s="103" t="s">
        <v>117</v>
      </c>
    </row>
    <row r="56" spans="1:196" ht="12" customHeight="1" x14ac:dyDescent="0.15">
      <c r="D56" s="1"/>
      <c r="E56" s="327"/>
      <c r="F56" s="138"/>
      <c r="G56" s="138"/>
      <c r="H56" s="138"/>
      <c r="I56" s="138"/>
      <c r="J56" s="138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0"/>
      <c r="AB56" s="140"/>
      <c r="AC56" s="140"/>
      <c r="AD56" s="140"/>
      <c r="AE56" s="140"/>
      <c r="AF56" s="140"/>
      <c r="AG56" s="140"/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1"/>
      <c r="BC56"/>
      <c r="BD56"/>
      <c r="BE56"/>
      <c r="BH56" s="303"/>
      <c r="BI56" s="304"/>
      <c r="BJ56" s="304"/>
      <c r="BK56" s="304"/>
      <c r="BL56" s="304"/>
      <c r="BM56" s="304"/>
      <c r="BN56" s="304"/>
      <c r="BO56" s="304"/>
      <c r="BP56" s="304"/>
      <c r="BQ56" s="304"/>
      <c r="BR56" s="304"/>
      <c r="BS56" s="304"/>
      <c r="BT56" s="304"/>
      <c r="BU56" s="304"/>
      <c r="BV56" s="304"/>
      <c r="BW56" s="304"/>
      <c r="BX56" s="304"/>
      <c r="BY56" s="304"/>
      <c r="BZ56" s="304"/>
      <c r="CA56" s="304"/>
      <c r="CB56" s="304"/>
      <c r="CC56" s="304"/>
      <c r="CD56" s="304"/>
      <c r="CE56" s="304"/>
      <c r="CF56" s="304"/>
      <c r="CG56" s="304"/>
      <c r="CH56" s="304"/>
      <c r="CI56" s="304"/>
      <c r="CJ56" s="304"/>
      <c r="CK56" s="304"/>
      <c r="CL56" s="304"/>
      <c r="CM56" s="304"/>
      <c r="CN56" s="304"/>
      <c r="CO56" s="304"/>
      <c r="CP56" s="304"/>
      <c r="CQ56" s="304"/>
      <c r="CR56" s="304"/>
      <c r="CS56" s="304"/>
      <c r="CT56" s="304"/>
      <c r="CU56" s="304"/>
      <c r="CV56" s="304"/>
      <c r="CW56" s="304"/>
      <c r="CX56" s="304"/>
      <c r="CY56" s="304"/>
      <c r="CZ56" s="304"/>
      <c r="DA56" s="304"/>
      <c r="DB56" s="304"/>
      <c r="DC56" s="304"/>
      <c r="DD56" s="304"/>
      <c r="DE56" s="305"/>
      <c r="DJ56" s="246" t="str">
        <f>IF(OR(COUNTIFS(K56,"*特許庁*")&gt;=1,COUNTIFS(K56,"*経済産業*")&gt;=1,COUNTIFS(K56,"*工業所有*")&gt;=1), ASC(E56)&amp;ASC(G56)&amp;"."&amp;ASC(I56)&amp;"_"&amp;K56,"")</f>
        <v/>
      </c>
      <c r="DK56" s="101"/>
      <c r="DL56" s="101"/>
      <c r="DM56" s="102"/>
      <c r="DN56" s="102"/>
      <c r="DO56" s="102"/>
      <c r="DP56" s="102"/>
      <c r="DQ56" s="102"/>
      <c r="DS56" s="95" t="s">
        <v>118</v>
      </c>
    </row>
    <row r="57" spans="1:196" ht="12" customHeight="1" x14ac:dyDescent="0.15">
      <c r="D57" s="1"/>
      <c r="E57" s="327"/>
      <c r="F57" s="138"/>
      <c r="G57" s="138"/>
      <c r="H57" s="138"/>
      <c r="I57" s="138"/>
      <c r="J57" s="138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1"/>
      <c r="BC57" s="2"/>
      <c r="BD57" s="2"/>
      <c r="BE57" s="2"/>
      <c r="BH57" s="303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  <c r="BS57" s="304"/>
      <c r="BT57" s="304"/>
      <c r="BU57" s="304"/>
      <c r="BV57" s="304"/>
      <c r="BW57" s="304"/>
      <c r="BX57" s="304"/>
      <c r="BY57" s="304"/>
      <c r="BZ57" s="304"/>
      <c r="CA57" s="304"/>
      <c r="CB57" s="304"/>
      <c r="CC57" s="304"/>
      <c r="CD57" s="304"/>
      <c r="CE57" s="304"/>
      <c r="CF57" s="304"/>
      <c r="CG57" s="304"/>
      <c r="CH57" s="304"/>
      <c r="CI57" s="304"/>
      <c r="CJ57" s="304"/>
      <c r="CK57" s="304"/>
      <c r="CL57" s="304"/>
      <c r="CM57" s="304"/>
      <c r="CN57" s="304"/>
      <c r="CO57" s="304"/>
      <c r="CP57" s="304"/>
      <c r="CQ57" s="304"/>
      <c r="CR57" s="304"/>
      <c r="CS57" s="304"/>
      <c r="CT57" s="304"/>
      <c r="CU57" s="304"/>
      <c r="CV57" s="304"/>
      <c r="CW57" s="304"/>
      <c r="CX57" s="304"/>
      <c r="CY57" s="304"/>
      <c r="CZ57" s="304"/>
      <c r="DA57" s="304"/>
      <c r="DB57" s="304"/>
      <c r="DC57" s="304"/>
      <c r="DD57" s="304"/>
      <c r="DE57" s="305"/>
      <c r="DJ57" s="246"/>
      <c r="DK57" s="101"/>
      <c r="DM57" s="103"/>
      <c r="DN57" s="103"/>
      <c r="DO57" s="103"/>
      <c r="DP57" s="103"/>
      <c r="DQ57" s="103"/>
      <c r="DS57" s="95" t="s">
        <v>119</v>
      </c>
    </row>
    <row r="58" spans="1:196" ht="12" customHeight="1" x14ac:dyDescent="0.15">
      <c r="D58" s="1"/>
      <c r="E58" s="327"/>
      <c r="F58" s="138"/>
      <c r="G58" s="138"/>
      <c r="H58" s="138"/>
      <c r="I58" s="138"/>
      <c r="J58" s="138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  <c r="AA58" s="140"/>
      <c r="AB58" s="140"/>
      <c r="AC58" s="140"/>
      <c r="AD58" s="140"/>
      <c r="AE58" s="140"/>
      <c r="AF58" s="140"/>
      <c r="AG58" s="140"/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1"/>
      <c r="BC58" s="2"/>
      <c r="BD58" s="2"/>
      <c r="BE58" s="2"/>
      <c r="BH58" s="303"/>
      <c r="BI58" s="304"/>
      <c r="BJ58" s="304"/>
      <c r="BK58" s="304"/>
      <c r="BL58" s="304"/>
      <c r="BM58" s="304"/>
      <c r="BN58" s="304"/>
      <c r="BO58" s="304"/>
      <c r="BP58" s="304"/>
      <c r="BQ58" s="304"/>
      <c r="BR58" s="304"/>
      <c r="BS58" s="304"/>
      <c r="BT58" s="304"/>
      <c r="BU58" s="304"/>
      <c r="BV58" s="304"/>
      <c r="BW58" s="304"/>
      <c r="BX58" s="304"/>
      <c r="BY58" s="304"/>
      <c r="BZ58" s="304"/>
      <c r="CA58" s="304"/>
      <c r="CB58" s="304"/>
      <c r="CC58" s="304"/>
      <c r="CD58" s="304"/>
      <c r="CE58" s="304"/>
      <c r="CF58" s="304"/>
      <c r="CG58" s="304"/>
      <c r="CH58" s="304"/>
      <c r="CI58" s="304"/>
      <c r="CJ58" s="304"/>
      <c r="CK58" s="304"/>
      <c r="CL58" s="304"/>
      <c r="CM58" s="304"/>
      <c r="CN58" s="304"/>
      <c r="CO58" s="304"/>
      <c r="CP58" s="304"/>
      <c r="CQ58" s="304"/>
      <c r="CR58" s="304"/>
      <c r="CS58" s="304"/>
      <c r="CT58" s="304"/>
      <c r="CU58" s="304"/>
      <c r="CV58" s="304"/>
      <c r="CW58" s="304"/>
      <c r="CX58" s="304"/>
      <c r="CY58" s="304"/>
      <c r="CZ58" s="304"/>
      <c r="DA58" s="304"/>
      <c r="DB58" s="304"/>
      <c r="DC58" s="304"/>
      <c r="DD58" s="304"/>
      <c r="DE58" s="305"/>
      <c r="DJ58" s="246" t="str">
        <f>IF(OR(COUNTIFS(K58,"*特許庁*")&gt;=1,COUNTIFS(K58,"*経済産業*")&gt;=1,COUNTIFS(K58,"*工業所有*")&gt;=1), ASC(E58)&amp;ASC(G58)&amp;"."&amp;ASC(I58)&amp;"_"&amp;K58,"")</f>
        <v/>
      </c>
      <c r="DK58" s="101" t="str">
        <f>IF(DJ58="*特許庁*",MAX(DK$30:DK58)+1,"")</f>
        <v/>
      </c>
      <c r="DM58" s="103"/>
      <c r="DN58" s="103"/>
      <c r="DO58" s="103"/>
      <c r="DP58" s="103"/>
      <c r="DQ58" s="103"/>
      <c r="DS58" s="95" t="s">
        <v>120</v>
      </c>
    </row>
    <row r="59" spans="1:196" s="3" customFormat="1" ht="12" customHeight="1" x14ac:dyDescent="0.15">
      <c r="A59" s="1"/>
      <c r="B59" s="41"/>
      <c r="C59" s="41"/>
      <c r="D59" s="1"/>
      <c r="E59" s="327"/>
      <c r="F59" s="138"/>
      <c r="G59" s="138"/>
      <c r="H59" s="138"/>
      <c r="I59" s="138"/>
      <c r="J59" s="138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  <c r="AA59" s="140"/>
      <c r="AB59" s="140"/>
      <c r="AC59" s="140"/>
      <c r="AD59" s="140"/>
      <c r="AE59" s="140"/>
      <c r="AF59" s="140"/>
      <c r="AG59" s="140"/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40"/>
      <c r="BB59" s="141"/>
      <c r="BC59"/>
      <c r="BD59"/>
      <c r="BE59"/>
      <c r="BF59" s="2"/>
      <c r="BG59" s="2"/>
      <c r="BH59" s="303"/>
      <c r="BI59" s="304"/>
      <c r="BJ59" s="304"/>
      <c r="BK59" s="304"/>
      <c r="BL59" s="304"/>
      <c r="BM59" s="304"/>
      <c r="BN59" s="304"/>
      <c r="BO59" s="304"/>
      <c r="BP59" s="304"/>
      <c r="BQ59" s="304"/>
      <c r="BR59" s="304"/>
      <c r="BS59" s="304"/>
      <c r="BT59" s="304"/>
      <c r="BU59" s="304"/>
      <c r="BV59" s="304"/>
      <c r="BW59" s="304"/>
      <c r="BX59" s="304"/>
      <c r="BY59" s="304"/>
      <c r="BZ59" s="304"/>
      <c r="CA59" s="304"/>
      <c r="CB59" s="304"/>
      <c r="CC59" s="304"/>
      <c r="CD59" s="304"/>
      <c r="CE59" s="304"/>
      <c r="CF59" s="304"/>
      <c r="CG59" s="304"/>
      <c r="CH59" s="304"/>
      <c r="CI59" s="304"/>
      <c r="CJ59" s="304"/>
      <c r="CK59" s="304"/>
      <c r="CL59" s="304"/>
      <c r="CM59" s="304"/>
      <c r="CN59" s="304"/>
      <c r="CO59" s="304"/>
      <c r="CP59" s="304"/>
      <c r="CQ59" s="304"/>
      <c r="CR59" s="304"/>
      <c r="CS59" s="304"/>
      <c r="CT59" s="304"/>
      <c r="CU59" s="304"/>
      <c r="CV59" s="304"/>
      <c r="CW59" s="304"/>
      <c r="CX59" s="304"/>
      <c r="CY59" s="304"/>
      <c r="CZ59" s="304"/>
      <c r="DA59" s="304"/>
      <c r="DB59" s="304"/>
      <c r="DC59" s="304"/>
      <c r="DD59" s="304"/>
      <c r="DE59" s="305"/>
      <c r="DJ59" s="246"/>
      <c r="DK59" s="101" t="str">
        <f>IF(DJ59="*特許庁*",MAX(DK$30:DK59)+1,"")</f>
        <v/>
      </c>
      <c r="DL59" s="101"/>
      <c r="DM59" s="102"/>
      <c r="DN59" s="102"/>
      <c r="DO59" s="102"/>
      <c r="DP59" s="102"/>
      <c r="DQ59" s="102"/>
      <c r="DR59" s="95"/>
      <c r="DS59" s="95" t="s">
        <v>121</v>
      </c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103"/>
      <c r="EI59" s="103"/>
      <c r="EJ59" s="103"/>
      <c r="EK59" s="103"/>
      <c r="EL59" s="103"/>
      <c r="EM59" s="103"/>
      <c r="EN59" s="103"/>
      <c r="EO59" s="103"/>
      <c r="EP59" s="103"/>
      <c r="EQ59" s="103"/>
      <c r="ER59" s="103"/>
      <c r="ES59" s="103"/>
      <c r="ET59" s="103"/>
      <c r="EU59" s="103"/>
      <c r="EV59" s="103"/>
      <c r="EW59" s="103"/>
      <c r="EX59" s="103"/>
      <c r="EY59" s="103"/>
      <c r="EZ59" s="103"/>
      <c r="FA59" s="103"/>
      <c r="FB59" s="103"/>
      <c r="FC59" s="103"/>
      <c r="FD59" s="103"/>
      <c r="FE59" s="103"/>
      <c r="FF59" s="103"/>
      <c r="FG59" s="103"/>
      <c r="FH59" s="103"/>
      <c r="FI59" s="103"/>
      <c r="FJ59" s="85"/>
      <c r="FK59" s="85"/>
      <c r="FL59" s="85"/>
      <c r="FM59" s="85"/>
      <c r="FN59" s="85"/>
      <c r="FO59" s="85"/>
      <c r="FP59" s="85"/>
      <c r="FQ59" s="85"/>
      <c r="FR59" s="85"/>
      <c r="FS59" s="85"/>
      <c r="FT59" s="85"/>
      <c r="FU59" s="85"/>
      <c r="FV59" s="85"/>
      <c r="FW59" s="85"/>
      <c r="FX59" s="85"/>
      <c r="FY59" s="85"/>
      <c r="FZ59" s="85"/>
      <c r="GA59" s="85"/>
      <c r="GB59" s="85"/>
      <c r="GC59" s="85"/>
      <c r="GD59" s="85"/>
      <c r="GE59" s="85"/>
      <c r="GF59" s="85"/>
      <c r="GG59" s="85"/>
      <c r="GH59" s="85"/>
      <c r="GI59" s="85"/>
      <c r="GJ59" s="85"/>
      <c r="GK59" s="85"/>
      <c r="GL59" s="85"/>
      <c r="GM59" s="85"/>
      <c r="GN59" s="85"/>
    </row>
    <row r="60" spans="1:196" s="3" customFormat="1" ht="12" customHeight="1" x14ac:dyDescent="0.15">
      <c r="A60" s="1"/>
      <c r="B60" s="41"/>
      <c r="C60" s="41"/>
      <c r="D60" s="1"/>
      <c r="E60" s="327"/>
      <c r="F60" s="138"/>
      <c r="G60" s="138"/>
      <c r="H60" s="138"/>
      <c r="I60" s="138"/>
      <c r="J60" s="138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  <c r="AA60" s="140"/>
      <c r="AB60" s="140"/>
      <c r="AC60" s="140"/>
      <c r="AD60" s="140"/>
      <c r="AE60" s="140"/>
      <c r="AF60" s="140"/>
      <c r="AG60" s="140"/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1"/>
      <c r="BC60"/>
      <c r="BD60"/>
      <c r="BE60"/>
      <c r="BF60" s="2"/>
      <c r="BG60" s="2"/>
      <c r="BH60" s="303"/>
      <c r="BI60" s="304"/>
      <c r="BJ60" s="304"/>
      <c r="BK60" s="304"/>
      <c r="BL60" s="304"/>
      <c r="BM60" s="304"/>
      <c r="BN60" s="304"/>
      <c r="BO60" s="304"/>
      <c r="BP60" s="304"/>
      <c r="BQ60" s="304"/>
      <c r="BR60" s="304"/>
      <c r="BS60" s="304"/>
      <c r="BT60" s="304"/>
      <c r="BU60" s="304"/>
      <c r="BV60" s="304"/>
      <c r="BW60" s="304"/>
      <c r="BX60" s="304"/>
      <c r="BY60" s="304"/>
      <c r="BZ60" s="304"/>
      <c r="CA60" s="304"/>
      <c r="CB60" s="304"/>
      <c r="CC60" s="304"/>
      <c r="CD60" s="304"/>
      <c r="CE60" s="304"/>
      <c r="CF60" s="304"/>
      <c r="CG60" s="304"/>
      <c r="CH60" s="304"/>
      <c r="CI60" s="304"/>
      <c r="CJ60" s="304"/>
      <c r="CK60" s="304"/>
      <c r="CL60" s="304"/>
      <c r="CM60" s="304"/>
      <c r="CN60" s="304"/>
      <c r="CO60" s="304"/>
      <c r="CP60" s="304"/>
      <c r="CQ60" s="304"/>
      <c r="CR60" s="304"/>
      <c r="CS60" s="304"/>
      <c r="CT60" s="304"/>
      <c r="CU60" s="304"/>
      <c r="CV60" s="304"/>
      <c r="CW60" s="304"/>
      <c r="CX60" s="304"/>
      <c r="CY60" s="304"/>
      <c r="CZ60" s="304"/>
      <c r="DA60" s="304"/>
      <c r="DB60" s="304"/>
      <c r="DC60" s="304"/>
      <c r="DD60" s="304"/>
      <c r="DE60" s="305"/>
      <c r="DJ60" s="246" t="str">
        <f>IF(OR(COUNTIFS(K60,"*特許庁*")&gt;=1,COUNTIFS(K60,"*経済産業*")&gt;=1,COUNTIFS(K60,"*工業所有*")&gt;=1), ASC(E60)&amp;ASC(G60)&amp;"."&amp;ASC(I60)&amp;"_"&amp;K60,"")</f>
        <v/>
      </c>
      <c r="DK60" s="101" t="str">
        <f>IF(DJ60="*特許庁*",MAX(DK$30:DK60)+1,"")</f>
        <v/>
      </c>
      <c r="DL60" s="101"/>
      <c r="DM60" s="102"/>
      <c r="DN60" s="102"/>
      <c r="DO60" s="102"/>
      <c r="DP60" s="102"/>
      <c r="DQ60" s="102"/>
      <c r="DR60" s="95"/>
      <c r="DS60" s="95" t="s">
        <v>122</v>
      </c>
      <c r="DT60" s="95"/>
      <c r="DU60" s="95"/>
      <c r="DV60" s="95"/>
      <c r="DW60" s="95"/>
      <c r="DX60" s="95"/>
      <c r="DY60" s="95"/>
      <c r="DZ60" s="95"/>
      <c r="EA60" s="95"/>
      <c r="EB60" s="95"/>
      <c r="EC60" s="95"/>
      <c r="ED60" s="95"/>
      <c r="EE60" s="95"/>
      <c r="EF60" s="95"/>
      <c r="EG60" s="95"/>
      <c r="EH60" s="103"/>
      <c r="EI60" s="103"/>
      <c r="EJ60" s="103"/>
      <c r="EK60" s="103"/>
      <c r="EL60" s="103"/>
      <c r="EM60" s="103"/>
      <c r="EN60" s="103"/>
      <c r="EO60" s="103"/>
      <c r="EP60" s="103"/>
      <c r="EQ60" s="103"/>
      <c r="ER60" s="103"/>
      <c r="ES60" s="103"/>
      <c r="ET60" s="103"/>
      <c r="EU60" s="103"/>
      <c r="EV60" s="103"/>
      <c r="EW60" s="103"/>
      <c r="EX60" s="103"/>
      <c r="EY60" s="103"/>
      <c r="EZ60" s="103"/>
      <c r="FA60" s="103"/>
      <c r="FB60" s="103"/>
      <c r="FC60" s="103"/>
      <c r="FD60" s="103"/>
      <c r="FE60" s="103"/>
      <c r="FF60" s="103"/>
      <c r="FG60" s="103"/>
      <c r="FH60" s="103"/>
      <c r="FI60" s="103"/>
      <c r="FJ60" s="85"/>
      <c r="FK60" s="85"/>
      <c r="FL60" s="85"/>
      <c r="FM60" s="85"/>
      <c r="FN60" s="85"/>
      <c r="FO60" s="85"/>
      <c r="FP60" s="85"/>
      <c r="FQ60" s="85"/>
      <c r="FR60" s="85"/>
      <c r="FS60" s="85"/>
      <c r="FT60" s="85"/>
      <c r="FU60" s="85"/>
      <c r="FV60" s="85"/>
      <c r="FW60" s="85"/>
      <c r="FX60" s="85"/>
      <c r="FY60" s="85"/>
      <c r="FZ60" s="85"/>
      <c r="GA60" s="85"/>
      <c r="GB60" s="85"/>
      <c r="GC60" s="85"/>
      <c r="GD60" s="85"/>
      <c r="GE60" s="85"/>
      <c r="GF60" s="85"/>
      <c r="GG60" s="85"/>
      <c r="GH60" s="85"/>
      <c r="GI60" s="85"/>
      <c r="GJ60" s="85"/>
      <c r="GK60" s="85"/>
      <c r="GL60" s="85"/>
      <c r="GM60" s="85"/>
      <c r="GN60" s="85"/>
    </row>
    <row r="61" spans="1:196" ht="12" customHeight="1" x14ac:dyDescent="0.15">
      <c r="D61" s="1"/>
      <c r="E61" s="327"/>
      <c r="F61" s="138"/>
      <c r="G61" s="138"/>
      <c r="H61" s="138"/>
      <c r="I61" s="138"/>
      <c r="J61" s="138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0"/>
      <c r="AB61" s="140"/>
      <c r="AC61" s="140"/>
      <c r="AD61" s="140"/>
      <c r="AE61" s="140"/>
      <c r="AF61" s="140"/>
      <c r="AG61" s="140"/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1"/>
      <c r="BC61"/>
      <c r="BD61"/>
      <c r="BE61"/>
      <c r="BH61" s="303"/>
      <c r="BI61" s="304"/>
      <c r="BJ61" s="304"/>
      <c r="BK61" s="304"/>
      <c r="BL61" s="304"/>
      <c r="BM61" s="304"/>
      <c r="BN61" s="304"/>
      <c r="BO61" s="304"/>
      <c r="BP61" s="304"/>
      <c r="BQ61" s="304"/>
      <c r="BR61" s="304"/>
      <c r="BS61" s="304"/>
      <c r="BT61" s="304"/>
      <c r="BU61" s="304"/>
      <c r="BV61" s="304"/>
      <c r="BW61" s="304"/>
      <c r="BX61" s="304"/>
      <c r="BY61" s="304"/>
      <c r="BZ61" s="304"/>
      <c r="CA61" s="304"/>
      <c r="CB61" s="304"/>
      <c r="CC61" s="304"/>
      <c r="CD61" s="304"/>
      <c r="CE61" s="304"/>
      <c r="CF61" s="304"/>
      <c r="CG61" s="304"/>
      <c r="CH61" s="304"/>
      <c r="CI61" s="304"/>
      <c r="CJ61" s="304"/>
      <c r="CK61" s="304"/>
      <c r="CL61" s="304"/>
      <c r="CM61" s="304"/>
      <c r="CN61" s="304"/>
      <c r="CO61" s="304"/>
      <c r="CP61" s="304"/>
      <c r="CQ61" s="304"/>
      <c r="CR61" s="304"/>
      <c r="CS61" s="304"/>
      <c r="CT61" s="304"/>
      <c r="CU61" s="304"/>
      <c r="CV61" s="304"/>
      <c r="CW61" s="304"/>
      <c r="CX61" s="304"/>
      <c r="CY61" s="304"/>
      <c r="CZ61" s="304"/>
      <c r="DA61" s="304"/>
      <c r="DB61" s="304"/>
      <c r="DC61" s="304"/>
      <c r="DD61" s="304"/>
      <c r="DE61" s="305"/>
      <c r="DJ61" s="246"/>
      <c r="DK61" s="101" t="str">
        <f>IF(DJ61="*特許庁*",MAX(DK$30:DK61)+1,"")</f>
        <v/>
      </c>
      <c r="DL61" s="101"/>
      <c r="DM61" s="102"/>
      <c r="DN61" s="102"/>
      <c r="DO61" s="102"/>
      <c r="DP61" s="102"/>
      <c r="DQ61" s="102"/>
      <c r="DS61" s="95" t="s">
        <v>123</v>
      </c>
    </row>
    <row r="62" spans="1:196" ht="12" customHeight="1" x14ac:dyDescent="0.15">
      <c r="D62" s="1"/>
      <c r="E62" s="327"/>
      <c r="F62" s="138"/>
      <c r="G62" s="138"/>
      <c r="H62" s="138"/>
      <c r="I62" s="138"/>
      <c r="J62" s="138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1"/>
      <c r="BC62"/>
      <c r="BD62"/>
      <c r="BE62"/>
      <c r="BH62" s="303"/>
      <c r="BI62" s="304"/>
      <c r="BJ62" s="304"/>
      <c r="BK62" s="304"/>
      <c r="BL62" s="304"/>
      <c r="BM62" s="304"/>
      <c r="BN62" s="304"/>
      <c r="BO62" s="304"/>
      <c r="BP62" s="304"/>
      <c r="BQ62" s="304"/>
      <c r="BR62" s="304"/>
      <c r="BS62" s="304"/>
      <c r="BT62" s="304"/>
      <c r="BU62" s="304"/>
      <c r="BV62" s="304"/>
      <c r="BW62" s="304"/>
      <c r="BX62" s="304"/>
      <c r="BY62" s="304"/>
      <c r="BZ62" s="304"/>
      <c r="CA62" s="304"/>
      <c r="CB62" s="304"/>
      <c r="CC62" s="304"/>
      <c r="CD62" s="304"/>
      <c r="CE62" s="304"/>
      <c r="CF62" s="304"/>
      <c r="CG62" s="304"/>
      <c r="CH62" s="304"/>
      <c r="CI62" s="304"/>
      <c r="CJ62" s="304"/>
      <c r="CK62" s="304"/>
      <c r="CL62" s="304"/>
      <c r="CM62" s="304"/>
      <c r="CN62" s="304"/>
      <c r="CO62" s="304"/>
      <c r="CP62" s="304"/>
      <c r="CQ62" s="304"/>
      <c r="CR62" s="304"/>
      <c r="CS62" s="304"/>
      <c r="CT62" s="304"/>
      <c r="CU62" s="304"/>
      <c r="CV62" s="304"/>
      <c r="CW62" s="304"/>
      <c r="CX62" s="304"/>
      <c r="CY62" s="304"/>
      <c r="CZ62" s="304"/>
      <c r="DA62" s="304"/>
      <c r="DB62" s="304"/>
      <c r="DC62" s="304"/>
      <c r="DD62" s="304"/>
      <c r="DE62" s="305"/>
      <c r="DJ62" s="246" t="str">
        <f>IF(OR(COUNTIFS(K62,"*特許庁*")&gt;=1,COUNTIFS(K62,"*経済産業*")&gt;=1,COUNTIFS(K62,"*工業所有*")&gt;=1), ASC(E62)&amp;ASC(G62)&amp;"."&amp;ASC(I62)&amp;"_"&amp;K62,"")</f>
        <v/>
      </c>
      <c r="DK62" s="101" t="str">
        <f>IF(DJ62="*特許庁*",MAX(DK$30:DK62)+1,"")</f>
        <v/>
      </c>
      <c r="DL62" s="101"/>
      <c r="DM62" s="102"/>
      <c r="DN62" s="102"/>
      <c r="DO62" s="102"/>
      <c r="DP62" s="102"/>
      <c r="DQ62" s="102"/>
      <c r="DS62" s="95" t="s">
        <v>124</v>
      </c>
    </row>
    <row r="63" spans="1:196" ht="12" customHeight="1" x14ac:dyDescent="0.15">
      <c r="D63" s="1"/>
      <c r="E63" s="327"/>
      <c r="F63" s="138"/>
      <c r="G63" s="138"/>
      <c r="H63" s="138"/>
      <c r="I63" s="138"/>
      <c r="J63" s="138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1"/>
      <c r="BC63"/>
      <c r="BD63"/>
      <c r="BE63"/>
      <c r="BH63" s="303"/>
      <c r="BI63" s="304"/>
      <c r="BJ63" s="304"/>
      <c r="BK63" s="304"/>
      <c r="BL63" s="304"/>
      <c r="BM63" s="304"/>
      <c r="BN63" s="304"/>
      <c r="BO63" s="304"/>
      <c r="BP63" s="304"/>
      <c r="BQ63" s="304"/>
      <c r="BR63" s="304"/>
      <c r="BS63" s="304"/>
      <c r="BT63" s="304"/>
      <c r="BU63" s="304"/>
      <c r="BV63" s="304"/>
      <c r="BW63" s="304"/>
      <c r="BX63" s="304"/>
      <c r="BY63" s="304"/>
      <c r="BZ63" s="304"/>
      <c r="CA63" s="304"/>
      <c r="CB63" s="304"/>
      <c r="CC63" s="304"/>
      <c r="CD63" s="304"/>
      <c r="CE63" s="304"/>
      <c r="CF63" s="304"/>
      <c r="CG63" s="304"/>
      <c r="CH63" s="304"/>
      <c r="CI63" s="304"/>
      <c r="CJ63" s="304"/>
      <c r="CK63" s="304"/>
      <c r="CL63" s="304"/>
      <c r="CM63" s="304"/>
      <c r="CN63" s="304"/>
      <c r="CO63" s="304"/>
      <c r="CP63" s="304"/>
      <c r="CQ63" s="304"/>
      <c r="CR63" s="304"/>
      <c r="CS63" s="304"/>
      <c r="CT63" s="304"/>
      <c r="CU63" s="304"/>
      <c r="CV63" s="304"/>
      <c r="CW63" s="304"/>
      <c r="CX63" s="304"/>
      <c r="CY63" s="304"/>
      <c r="CZ63" s="304"/>
      <c r="DA63" s="304"/>
      <c r="DB63" s="304"/>
      <c r="DC63" s="304"/>
      <c r="DD63" s="304"/>
      <c r="DE63" s="305"/>
      <c r="DJ63" s="246"/>
      <c r="DK63" s="101" t="str">
        <f>IF(DJ63="*特許庁*",MAX(DK$30:DK63)+1,"")</f>
        <v/>
      </c>
      <c r="DL63" s="101"/>
      <c r="DM63" s="102"/>
      <c r="DN63" s="102"/>
      <c r="DO63" s="102"/>
      <c r="DP63" s="102"/>
      <c r="DQ63" s="102"/>
      <c r="DS63" s="95" t="s">
        <v>125</v>
      </c>
    </row>
    <row r="64" spans="1:196" ht="12" customHeight="1" x14ac:dyDescent="0.15">
      <c r="D64" s="1"/>
      <c r="E64" s="327"/>
      <c r="F64" s="138"/>
      <c r="G64" s="138"/>
      <c r="H64" s="138"/>
      <c r="I64" s="138"/>
      <c r="J64" s="138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  <c r="AA64" s="140"/>
      <c r="AB64" s="140"/>
      <c r="AC64" s="140"/>
      <c r="AD64" s="140"/>
      <c r="AE64" s="140"/>
      <c r="AF64" s="140"/>
      <c r="AG64" s="140"/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40"/>
      <c r="BB64" s="141"/>
      <c r="BC64"/>
      <c r="BD64"/>
      <c r="BE64"/>
      <c r="BH64" s="303"/>
      <c r="BI64" s="304"/>
      <c r="BJ64" s="304"/>
      <c r="BK64" s="304"/>
      <c r="BL64" s="304"/>
      <c r="BM64" s="304"/>
      <c r="BN64" s="304"/>
      <c r="BO64" s="304"/>
      <c r="BP64" s="304"/>
      <c r="BQ64" s="304"/>
      <c r="BR64" s="304"/>
      <c r="BS64" s="304"/>
      <c r="BT64" s="304"/>
      <c r="BU64" s="304"/>
      <c r="BV64" s="304"/>
      <c r="BW64" s="304"/>
      <c r="BX64" s="304"/>
      <c r="BY64" s="304"/>
      <c r="BZ64" s="304"/>
      <c r="CA64" s="304"/>
      <c r="CB64" s="304"/>
      <c r="CC64" s="304"/>
      <c r="CD64" s="304"/>
      <c r="CE64" s="304"/>
      <c r="CF64" s="304"/>
      <c r="CG64" s="304"/>
      <c r="CH64" s="304"/>
      <c r="CI64" s="304"/>
      <c r="CJ64" s="304"/>
      <c r="CK64" s="304"/>
      <c r="CL64" s="304"/>
      <c r="CM64" s="304"/>
      <c r="CN64" s="304"/>
      <c r="CO64" s="304"/>
      <c r="CP64" s="304"/>
      <c r="CQ64" s="304"/>
      <c r="CR64" s="304"/>
      <c r="CS64" s="304"/>
      <c r="CT64" s="304"/>
      <c r="CU64" s="304"/>
      <c r="CV64" s="304"/>
      <c r="CW64" s="304"/>
      <c r="CX64" s="304"/>
      <c r="CY64" s="304"/>
      <c r="CZ64" s="304"/>
      <c r="DA64" s="304"/>
      <c r="DB64" s="304"/>
      <c r="DC64" s="304"/>
      <c r="DD64" s="304"/>
      <c r="DE64" s="305"/>
      <c r="DJ64" s="246" t="str">
        <f>IF(OR(COUNTIFS(K64,"*特許庁*")&gt;=1,COUNTIFS(K64,"*経済産業*")&gt;=1,COUNTIFS(K64,"*工業所有*")&gt;=1), ASC(E64)&amp;ASC(G64)&amp;"."&amp;ASC(I64)&amp;"_"&amp;K64,"")</f>
        <v/>
      </c>
      <c r="DK64" s="101" t="str">
        <f>IF(DJ64="*特許庁*",MAX(DK$30:DK64)+1,"")</f>
        <v/>
      </c>
      <c r="DL64" s="101"/>
      <c r="DM64" s="102"/>
      <c r="DN64" s="102"/>
      <c r="DO64" s="102"/>
      <c r="DP64" s="102"/>
      <c r="DQ64" s="102"/>
      <c r="DS64" s="95" t="s">
        <v>126</v>
      </c>
    </row>
    <row r="65" spans="4:123" ht="12" customHeight="1" x14ac:dyDescent="0.15">
      <c r="D65" s="1"/>
      <c r="E65" s="327"/>
      <c r="F65" s="138"/>
      <c r="G65" s="138"/>
      <c r="H65" s="138"/>
      <c r="I65" s="138"/>
      <c r="J65" s="138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1"/>
      <c r="BC65"/>
      <c r="BD65"/>
      <c r="BE65"/>
      <c r="BH65" s="306"/>
      <c r="BI65" s="307"/>
      <c r="BJ65" s="307"/>
      <c r="BK65" s="307"/>
      <c r="BL65" s="307"/>
      <c r="BM65" s="307"/>
      <c r="BN65" s="307"/>
      <c r="BO65" s="307"/>
      <c r="BP65" s="307"/>
      <c r="BQ65" s="307"/>
      <c r="BR65" s="307"/>
      <c r="BS65" s="307"/>
      <c r="BT65" s="307"/>
      <c r="BU65" s="307"/>
      <c r="BV65" s="307"/>
      <c r="BW65" s="307"/>
      <c r="BX65" s="307"/>
      <c r="BY65" s="307"/>
      <c r="BZ65" s="307"/>
      <c r="CA65" s="307"/>
      <c r="CB65" s="307"/>
      <c r="CC65" s="307"/>
      <c r="CD65" s="307"/>
      <c r="CE65" s="307"/>
      <c r="CF65" s="307"/>
      <c r="CG65" s="307"/>
      <c r="CH65" s="307"/>
      <c r="CI65" s="307"/>
      <c r="CJ65" s="307"/>
      <c r="CK65" s="307"/>
      <c r="CL65" s="307"/>
      <c r="CM65" s="307"/>
      <c r="CN65" s="307"/>
      <c r="CO65" s="307"/>
      <c r="CP65" s="307"/>
      <c r="CQ65" s="307"/>
      <c r="CR65" s="307"/>
      <c r="CS65" s="307"/>
      <c r="CT65" s="307"/>
      <c r="CU65" s="307"/>
      <c r="CV65" s="307"/>
      <c r="CW65" s="307"/>
      <c r="CX65" s="307"/>
      <c r="CY65" s="307"/>
      <c r="CZ65" s="307"/>
      <c r="DA65" s="307"/>
      <c r="DB65" s="307"/>
      <c r="DC65" s="307"/>
      <c r="DD65" s="307"/>
      <c r="DE65" s="308"/>
      <c r="DJ65" s="246"/>
      <c r="DK65" s="101" t="str">
        <f>IF(DJ65="*特許庁*",MAX(DK$30:DK65)+1,"")</f>
        <v/>
      </c>
      <c r="DL65" s="101"/>
      <c r="DM65" s="102"/>
      <c r="DN65" s="102"/>
      <c r="DO65" s="102"/>
      <c r="DP65" s="102"/>
      <c r="DQ65" s="102"/>
      <c r="DS65" s="95" t="s">
        <v>127</v>
      </c>
    </row>
    <row r="66" spans="4:123" ht="12" customHeight="1" x14ac:dyDescent="0.15">
      <c r="D66" s="1"/>
      <c r="E66" s="327"/>
      <c r="F66" s="138"/>
      <c r="G66" s="138"/>
      <c r="H66" s="138"/>
      <c r="I66" s="138"/>
      <c r="J66" s="138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  <c r="AA66" s="140"/>
      <c r="AB66" s="140"/>
      <c r="AC66" s="140"/>
      <c r="AD66" s="140"/>
      <c r="AE66" s="140"/>
      <c r="AF66" s="140"/>
      <c r="AG66" s="140"/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1"/>
      <c r="BC66"/>
      <c r="BD66"/>
      <c r="BE66"/>
      <c r="BH66" s="319" t="s">
        <v>128</v>
      </c>
      <c r="BI66" s="320"/>
      <c r="BJ66" s="320"/>
      <c r="BK66" s="320"/>
      <c r="BL66" s="320"/>
      <c r="BM66" s="320"/>
      <c r="BN66" s="320"/>
      <c r="BO66" s="320"/>
      <c r="BP66" s="320"/>
      <c r="BQ66" s="320"/>
      <c r="BR66" s="320"/>
      <c r="BS66" s="320"/>
      <c r="BT66" s="320"/>
      <c r="BU66" s="320"/>
      <c r="BV66" s="320"/>
      <c r="BW66" s="320"/>
      <c r="BX66" s="320"/>
      <c r="BY66" s="320"/>
      <c r="BZ66" s="320"/>
      <c r="CA66" s="320"/>
      <c r="CB66" s="320"/>
      <c r="CC66" s="320"/>
      <c r="CD66" s="320"/>
      <c r="CE66" s="320"/>
      <c r="CF66" s="320"/>
      <c r="CG66" s="320"/>
      <c r="CH66" s="320"/>
      <c r="CI66" s="320"/>
      <c r="CJ66" s="320"/>
      <c r="CK66" s="320"/>
      <c r="CL66" s="320"/>
      <c r="CM66" s="320"/>
      <c r="CN66" s="320"/>
      <c r="CO66" s="320"/>
      <c r="CP66" s="320"/>
      <c r="CQ66" s="65" t="s">
        <v>129</v>
      </c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7"/>
      <c r="DJ66" s="246" t="str">
        <f>IF(OR(COUNTIFS(K66,"*特許庁*")&gt;=1,COUNTIFS(K66,"*経済産業*")&gt;=1,COUNTIFS(K66,"*工業所有*")&gt;=1), ASC(E66)&amp;ASC(G66)&amp;"."&amp;ASC(I66)&amp;"_"&amp;K66,"")</f>
        <v/>
      </c>
      <c r="DK66" s="101" t="str">
        <f>IF(DJ66="*特許庁*",MAX(DK$30:DK66)+1,"")</f>
        <v/>
      </c>
      <c r="DL66" s="101"/>
      <c r="DM66" s="102"/>
      <c r="DN66" s="102"/>
      <c r="DO66" s="102"/>
      <c r="DP66" s="102"/>
      <c r="DQ66" s="102"/>
      <c r="DS66" s="95" t="s">
        <v>130</v>
      </c>
    </row>
    <row r="67" spans="4:123" ht="12" customHeight="1" x14ac:dyDescent="0.15">
      <c r="D67" s="1"/>
      <c r="E67" s="327"/>
      <c r="F67" s="138"/>
      <c r="G67" s="138"/>
      <c r="H67" s="138"/>
      <c r="I67" s="138"/>
      <c r="J67" s="138"/>
      <c r="K67" s="140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1"/>
      <c r="BC67"/>
      <c r="BD67"/>
      <c r="BE67"/>
      <c r="BH67" s="321" t="s">
        <v>131</v>
      </c>
      <c r="BI67" s="322"/>
      <c r="BJ67" s="322"/>
      <c r="BK67" s="322"/>
      <c r="BL67" s="322"/>
      <c r="BM67" s="322"/>
      <c r="BN67" s="322"/>
      <c r="BO67" s="322"/>
      <c r="BP67" s="322"/>
      <c r="BQ67" s="322"/>
      <c r="BR67" s="322"/>
      <c r="BS67" s="322"/>
      <c r="BT67" s="322"/>
      <c r="BU67" s="322"/>
      <c r="BV67" s="322"/>
      <c r="BW67" s="322"/>
      <c r="BX67" s="322"/>
      <c r="BY67" s="322"/>
      <c r="BZ67" s="322"/>
      <c r="CA67" s="322"/>
      <c r="CB67" s="322"/>
      <c r="CC67" s="322"/>
      <c r="CD67" s="322"/>
      <c r="CE67" s="322"/>
      <c r="CF67" s="322"/>
      <c r="CG67" s="322"/>
      <c r="CH67" s="322"/>
      <c r="CI67" s="322"/>
      <c r="CJ67" s="322"/>
      <c r="CK67" s="322"/>
      <c r="CL67" s="322"/>
      <c r="CM67" s="322"/>
      <c r="CN67" s="322"/>
      <c r="CO67" s="322"/>
      <c r="CP67" s="323"/>
      <c r="CQ67" s="294" t="s">
        <v>132</v>
      </c>
      <c r="CR67" s="294"/>
      <c r="CS67" s="294"/>
      <c r="CT67" s="309"/>
      <c r="CU67" s="309"/>
      <c r="CV67" s="309"/>
      <c r="CW67" s="294" t="s">
        <v>133</v>
      </c>
      <c r="CX67" s="294"/>
      <c r="CY67" s="294"/>
      <c r="CZ67" s="294"/>
      <c r="DA67" s="294"/>
      <c r="DB67" s="294"/>
      <c r="DC67" s="317" t="s">
        <v>134</v>
      </c>
      <c r="DD67" s="317"/>
      <c r="DE67" s="40"/>
      <c r="DJ67" s="246"/>
      <c r="DK67" s="101" t="str">
        <f>IF(DJ67="*特許庁*",MAX(DK$30:DK67)+1,"")</f>
        <v/>
      </c>
      <c r="DL67" s="101"/>
      <c r="DM67" s="102"/>
      <c r="DN67" s="102"/>
      <c r="DO67" s="102"/>
      <c r="DP67" s="102"/>
      <c r="DQ67" s="102"/>
      <c r="DS67" s="95" t="s">
        <v>135</v>
      </c>
    </row>
    <row r="68" spans="4:123" ht="12" customHeight="1" x14ac:dyDescent="0.15">
      <c r="D68" s="1"/>
      <c r="E68" s="327"/>
      <c r="F68" s="138"/>
      <c r="G68" s="138"/>
      <c r="H68" s="138"/>
      <c r="I68" s="138"/>
      <c r="J68" s="138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  <c r="AA68" s="140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140"/>
      <c r="BA68" s="140"/>
      <c r="BB68" s="141"/>
      <c r="BC68"/>
      <c r="BD68"/>
      <c r="BE68"/>
      <c r="BH68" s="321"/>
      <c r="BI68" s="322"/>
      <c r="BJ68" s="322"/>
      <c r="BK68" s="322"/>
      <c r="BL68" s="322"/>
      <c r="BM68" s="322"/>
      <c r="BN68" s="322"/>
      <c r="BO68" s="322"/>
      <c r="BP68" s="322"/>
      <c r="BQ68" s="322"/>
      <c r="BR68" s="322"/>
      <c r="BS68" s="322"/>
      <c r="BT68" s="322"/>
      <c r="BU68" s="322"/>
      <c r="BV68" s="322"/>
      <c r="BW68" s="322"/>
      <c r="BX68" s="322"/>
      <c r="BY68" s="322"/>
      <c r="BZ68" s="322"/>
      <c r="CA68" s="322"/>
      <c r="CB68" s="322"/>
      <c r="CC68" s="322"/>
      <c r="CD68" s="322"/>
      <c r="CE68" s="322"/>
      <c r="CF68" s="322"/>
      <c r="CG68" s="322"/>
      <c r="CH68" s="322"/>
      <c r="CI68" s="322"/>
      <c r="CJ68" s="322"/>
      <c r="CK68" s="322"/>
      <c r="CL68" s="322"/>
      <c r="CM68" s="322"/>
      <c r="CN68" s="322"/>
      <c r="CO68" s="322"/>
      <c r="CP68" s="323"/>
      <c r="CQ68" s="295"/>
      <c r="CR68" s="295"/>
      <c r="CS68" s="295"/>
      <c r="CT68" s="310"/>
      <c r="CU68" s="310"/>
      <c r="CV68" s="310"/>
      <c r="CW68" s="295"/>
      <c r="CX68" s="295"/>
      <c r="CY68" s="295"/>
      <c r="CZ68" s="295"/>
      <c r="DA68" s="295"/>
      <c r="DB68" s="295"/>
      <c r="DC68" s="318"/>
      <c r="DD68" s="318"/>
      <c r="DE68" s="38"/>
      <c r="DJ68" s="246" t="str">
        <f>IF(OR(COUNTIFS(K68,"*特許庁*")&gt;=1,COUNTIFS(K68,"*経済産業*")&gt;=1,COUNTIFS(K68,"*工業所有*")&gt;=1), ASC(E68)&amp;ASC(G68)&amp;"."&amp;ASC(I68)&amp;"_"&amp;K68,"")</f>
        <v/>
      </c>
      <c r="DK68" s="101" t="str">
        <f>IF(DJ68="*特許庁*",MAX(DK$30:DK68)+1,"")</f>
        <v/>
      </c>
      <c r="DL68" s="101"/>
      <c r="DM68" s="102"/>
      <c r="DN68" s="102"/>
      <c r="DO68" s="102"/>
      <c r="DP68" s="102"/>
      <c r="DQ68" s="102"/>
      <c r="DS68" s="95" t="s">
        <v>136</v>
      </c>
    </row>
    <row r="69" spans="4:123" ht="12" customHeight="1" x14ac:dyDescent="0.15">
      <c r="D69" s="1"/>
      <c r="E69" s="327"/>
      <c r="F69" s="138"/>
      <c r="G69" s="138"/>
      <c r="H69" s="138"/>
      <c r="I69" s="138"/>
      <c r="J69" s="138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  <c r="AA69" s="140"/>
      <c r="AB69" s="140"/>
      <c r="AC69" s="140"/>
      <c r="AD69" s="140"/>
      <c r="AE69" s="140"/>
      <c r="AF69" s="140"/>
      <c r="AG69" s="140"/>
      <c r="AH69" s="140"/>
      <c r="AI69" s="140"/>
      <c r="AJ69" s="140"/>
      <c r="AK69" s="140"/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  <c r="AX69" s="140"/>
      <c r="AY69" s="140"/>
      <c r="AZ69" s="140"/>
      <c r="BA69" s="140"/>
      <c r="BB69" s="141"/>
      <c r="BC69"/>
      <c r="BD69"/>
      <c r="BE69"/>
      <c r="BH69" s="321"/>
      <c r="BI69" s="322"/>
      <c r="BJ69" s="322"/>
      <c r="BK69" s="322"/>
      <c r="BL69" s="322"/>
      <c r="BM69" s="322"/>
      <c r="BN69" s="322"/>
      <c r="BO69" s="322"/>
      <c r="BP69" s="322"/>
      <c r="BQ69" s="322"/>
      <c r="BR69" s="322"/>
      <c r="BS69" s="322"/>
      <c r="BT69" s="322"/>
      <c r="BU69" s="322"/>
      <c r="BV69" s="322"/>
      <c r="BW69" s="322"/>
      <c r="BX69" s="322"/>
      <c r="BY69" s="322"/>
      <c r="BZ69" s="322"/>
      <c r="CA69" s="322"/>
      <c r="CB69" s="322"/>
      <c r="CC69" s="322"/>
      <c r="CD69" s="322"/>
      <c r="CE69" s="322"/>
      <c r="CF69" s="322"/>
      <c r="CG69" s="322"/>
      <c r="CH69" s="322"/>
      <c r="CI69" s="322"/>
      <c r="CJ69" s="322"/>
      <c r="CK69" s="322"/>
      <c r="CL69" s="322"/>
      <c r="CM69" s="322"/>
      <c r="CN69" s="322"/>
      <c r="CO69" s="322"/>
      <c r="CP69" s="323"/>
      <c r="CQ69" s="68" t="s">
        <v>137</v>
      </c>
      <c r="CR69" s="69"/>
      <c r="CS69" s="69"/>
      <c r="CT69" s="69"/>
      <c r="CU69" s="69"/>
      <c r="CV69" s="69"/>
      <c r="CW69" s="69"/>
      <c r="CX69" s="69"/>
      <c r="CY69" s="69"/>
      <c r="CZ69" s="69"/>
      <c r="DA69" s="69"/>
      <c r="DB69" s="69"/>
      <c r="DC69" s="69"/>
      <c r="DD69" s="69"/>
      <c r="DE69" s="70"/>
      <c r="DJ69" s="246"/>
      <c r="DK69" s="101" t="str">
        <f>IF(DJ69="*特許庁*",MAX(DK$30:DK69)+1,"")</f>
        <v/>
      </c>
      <c r="DL69" s="101"/>
      <c r="DM69" s="102"/>
      <c r="DN69" s="102"/>
      <c r="DO69" s="102"/>
      <c r="DP69" s="102"/>
      <c r="DQ69" s="102"/>
      <c r="DS69" s="95" t="s">
        <v>138</v>
      </c>
    </row>
    <row r="70" spans="4:123" ht="12" customHeight="1" x14ac:dyDescent="0.15">
      <c r="D70" s="1"/>
      <c r="E70" s="327"/>
      <c r="F70" s="138"/>
      <c r="G70" s="138"/>
      <c r="H70" s="138"/>
      <c r="I70" s="138"/>
      <c r="J70" s="138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  <c r="AA70" s="140"/>
      <c r="AB70" s="140"/>
      <c r="AC70" s="140"/>
      <c r="AD70" s="140"/>
      <c r="AE70" s="140"/>
      <c r="AF70" s="140"/>
      <c r="AG70" s="140"/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1"/>
      <c r="BC70"/>
      <c r="BD70"/>
      <c r="BE70"/>
      <c r="BH70" s="321"/>
      <c r="BI70" s="322"/>
      <c r="BJ70" s="322"/>
      <c r="BK70" s="322"/>
      <c r="BL70" s="322"/>
      <c r="BM70" s="322"/>
      <c r="BN70" s="322"/>
      <c r="BO70" s="322"/>
      <c r="BP70" s="322"/>
      <c r="BQ70" s="322"/>
      <c r="BR70" s="322"/>
      <c r="BS70" s="322"/>
      <c r="BT70" s="322"/>
      <c r="BU70" s="322"/>
      <c r="BV70" s="322"/>
      <c r="BW70" s="322"/>
      <c r="BX70" s="322"/>
      <c r="BY70" s="322"/>
      <c r="BZ70" s="322"/>
      <c r="CA70" s="322"/>
      <c r="CB70" s="322"/>
      <c r="CC70" s="322"/>
      <c r="CD70" s="322"/>
      <c r="CE70" s="322"/>
      <c r="CF70" s="322"/>
      <c r="CG70" s="322"/>
      <c r="CH70" s="322"/>
      <c r="CI70" s="322"/>
      <c r="CJ70" s="322"/>
      <c r="CK70" s="322"/>
      <c r="CL70" s="322"/>
      <c r="CM70" s="322"/>
      <c r="CN70" s="322"/>
      <c r="CO70" s="322"/>
      <c r="CP70" s="323"/>
      <c r="CQ70" s="28"/>
      <c r="CR70" s="29"/>
      <c r="CS70" s="29"/>
      <c r="CT70" s="29"/>
      <c r="CU70" s="29"/>
      <c r="CV70" s="29"/>
      <c r="CW70" s="29"/>
      <c r="CX70" s="29"/>
      <c r="CY70" s="292" t="s">
        <v>139</v>
      </c>
      <c r="CZ70" s="292"/>
      <c r="DA70" s="294" t="s">
        <v>140</v>
      </c>
      <c r="DB70" s="294"/>
      <c r="DD70" s="35"/>
      <c r="DE70" s="40"/>
      <c r="DJ70" s="246" t="str">
        <f>IF(OR(COUNTIFS(K70,"*特許庁*")&gt;=1,COUNTIFS(K70,"*経済産業*")&gt;=1,COUNTIFS(K70,"*工業所有*")&gt;=1), ASC(E70)&amp;ASC(G70)&amp;"."&amp;ASC(I70)&amp;"_"&amp;K70,"")</f>
        <v/>
      </c>
      <c r="DK70" s="101" t="str">
        <f>IF(DJ70="*特許庁*",MAX(DK$30:DK70)+1,"")</f>
        <v/>
      </c>
      <c r="DL70" s="101"/>
      <c r="DM70" s="102"/>
      <c r="DN70" s="102"/>
      <c r="DO70" s="102"/>
      <c r="DP70" s="102"/>
      <c r="DQ70" s="102"/>
      <c r="DS70" s="95" t="s">
        <v>141</v>
      </c>
    </row>
    <row r="71" spans="4:123" ht="12" customHeight="1" x14ac:dyDescent="0.15">
      <c r="D71" s="1"/>
      <c r="E71" s="327"/>
      <c r="F71" s="138"/>
      <c r="G71" s="138"/>
      <c r="H71" s="138"/>
      <c r="I71" s="138"/>
      <c r="J71" s="138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1"/>
      <c r="BC71"/>
      <c r="BD71"/>
      <c r="BE71"/>
      <c r="BH71" s="321"/>
      <c r="BI71" s="322"/>
      <c r="BJ71" s="322"/>
      <c r="BK71" s="322"/>
      <c r="BL71" s="322"/>
      <c r="BM71" s="322"/>
      <c r="BN71" s="322"/>
      <c r="BO71" s="322"/>
      <c r="BP71" s="322"/>
      <c r="BQ71" s="322"/>
      <c r="BR71" s="322"/>
      <c r="BS71" s="322"/>
      <c r="BT71" s="322"/>
      <c r="BU71" s="322"/>
      <c r="BV71" s="322"/>
      <c r="BW71" s="322"/>
      <c r="BX71" s="322"/>
      <c r="BY71" s="322"/>
      <c r="BZ71" s="322"/>
      <c r="CA71" s="322"/>
      <c r="CB71" s="322"/>
      <c r="CC71" s="322"/>
      <c r="CD71" s="322"/>
      <c r="CE71" s="322"/>
      <c r="CF71" s="322"/>
      <c r="CG71" s="322"/>
      <c r="CH71" s="322"/>
      <c r="CI71" s="322"/>
      <c r="CJ71" s="322"/>
      <c r="CK71" s="322"/>
      <c r="CL71" s="322"/>
      <c r="CM71" s="322"/>
      <c r="CN71" s="322"/>
      <c r="CO71" s="322"/>
      <c r="CP71" s="323"/>
      <c r="CQ71" s="30"/>
      <c r="CR71" s="31"/>
      <c r="CS71" s="31"/>
      <c r="CT71" s="31"/>
      <c r="CU71" s="31"/>
      <c r="CV71" s="31"/>
      <c r="CW71" s="31"/>
      <c r="CX71" s="31"/>
      <c r="CY71" s="293"/>
      <c r="CZ71" s="293"/>
      <c r="DA71" s="295"/>
      <c r="DB71" s="295"/>
      <c r="DC71" s="6"/>
      <c r="DD71" s="37"/>
      <c r="DE71" s="38"/>
      <c r="DJ71" s="246"/>
      <c r="DK71" s="101" t="str">
        <f>IF(DJ71="*特許庁*",MAX(DK$30:DK71)+1,"")</f>
        <v/>
      </c>
      <c r="DL71" s="101"/>
      <c r="DM71" s="102"/>
      <c r="DN71" s="102"/>
      <c r="DO71" s="102"/>
      <c r="DP71" s="102"/>
      <c r="DQ71" s="102"/>
    </row>
    <row r="72" spans="4:123" ht="14.25" customHeight="1" x14ac:dyDescent="0.15">
      <c r="D72" s="1"/>
      <c r="E72" s="327"/>
      <c r="F72" s="138"/>
      <c r="G72" s="138"/>
      <c r="H72" s="138"/>
      <c r="I72" s="138"/>
      <c r="J72" s="138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  <c r="AA72" s="140"/>
      <c r="AB72" s="140"/>
      <c r="AC72" s="140"/>
      <c r="AD72" s="140"/>
      <c r="AE72" s="140"/>
      <c r="AF72" s="140"/>
      <c r="AG72" s="140"/>
      <c r="AH72" s="140"/>
      <c r="AI72" s="140"/>
      <c r="AJ72" s="140"/>
      <c r="AK72" s="140"/>
      <c r="AL72" s="140"/>
      <c r="AM72" s="140"/>
      <c r="AN72" s="140"/>
      <c r="AO72" s="140"/>
      <c r="AP72" s="140"/>
      <c r="AQ72" s="140"/>
      <c r="AR72" s="140"/>
      <c r="AS72" s="140"/>
      <c r="AT72" s="140"/>
      <c r="AU72" s="140"/>
      <c r="AV72" s="140"/>
      <c r="AW72" s="140"/>
      <c r="AX72" s="140"/>
      <c r="AY72" s="140"/>
      <c r="AZ72" s="140"/>
      <c r="BA72" s="140"/>
      <c r="BB72" s="141"/>
      <c r="BC72"/>
      <c r="BD72"/>
      <c r="BE72"/>
      <c r="BH72" s="321"/>
      <c r="BI72" s="322"/>
      <c r="BJ72" s="322"/>
      <c r="BK72" s="322"/>
      <c r="BL72" s="322"/>
      <c r="BM72" s="322"/>
      <c r="BN72" s="322"/>
      <c r="BO72" s="322"/>
      <c r="BP72" s="322"/>
      <c r="BQ72" s="322"/>
      <c r="BR72" s="322"/>
      <c r="BS72" s="322"/>
      <c r="BT72" s="322"/>
      <c r="BU72" s="322"/>
      <c r="BV72" s="322"/>
      <c r="BW72" s="322"/>
      <c r="BX72" s="322"/>
      <c r="BY72" s="322"/>
      <c r="BZ72" s="322"/>
      <c r="CA72" s="322"/>
      <c r="CB72" s="322"/>
      <c r="CC72" s="322"/>
      <c r="CD72" s="322"/>
      <c r="CE72" s="322"/>
      <c r="CF72" s="322"/>
      <c r="CG72" s="322"/>
      <c r="CH72" s="322"/>
      <c r="CI72" s="322"/>
      <c r="CJ72" s="322"/>
      <c r="CK72" s="322"/>
      <c r="CL72" s="322"/>
      <c r="CM72" s="322"/>
      <c r="CN72" s="322"/>
      <c r="CO72" s="322"/>
      <c r="CP72" s="323"/>
      <c r="CQ72" s="71" t="s">
        <v>142</v>
      </c>
      <c r="CR72" s="72"/>
      <c r="CS72" s="72"/>
      <c r="CT72" s="72"/>
      <c r="CU72" s="73"/>
      <c r="CV72" s="68" t="s">
        <v>143</v>
      </c>
      <c r="CW72" s="69"/>
      <c r="CX72" s="69"/>
      <c r="CY72" s="69"/>
      <c r="CZ72" s="69"/>
      <c r="DA72" s="69"/>
      <c r="DB72" s="69"/>
      <c r="DC72" s="69"/>
      <c r="DD72" s="69"/>
      <c r="DE72" s="70"/>
      <c r="DJ72" s="246" t="str">
        <f>IF(OR(COUNTIFS(K72,"*特許庁*")&gt;=1,COUNTIFS(K72,"*経済産業*")&gt;=1,COUNTIFS(K72,"*工業所有*")&gt;=1), ASC(E72)&amp;ASC(G72)&amp;"."&amp;ASC(I72)&amp;"_"&amp;K72,"")</f>
        <v/>
      </c>
      <c r="DK72" s="101"/>
      <c r="DL72" s="101"/>
      <c r="DM72" s="102"/>
      <c r="DN72" s="102"/>
      <c r="DO72" s="102"/>
      <c r="DP72" s="102"/>
      <c r="DQ72" s="102"/>
    </row>
    <row r="73" spans="4:123" ht="14.25" customHeight="1" x14ac:dyDescent="0.15">
      <c r="E73" s="362"/>
      <c r="F73" s="139"/>
      <c r="G73" s="139"/>
      <c r="H73" s="139"/>
      <c r="I73" s="139"/>
      <c r="J73" s="139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2"/>
      <c r="AA73" s="142"/>
      <c r="AB73" s="142"/>
      <c r="AC73" s="142"/>
      <c r="AD73" s="142"/>
      <c r="AE73" s="142"/>
      <c r="AF73" s="142"/>
      <c r="AG73" s="142"/>
      <c r="AH73" s="142"/>
      <c r="AI73" s="142"/>
      <c r="AJ73" s="142"/>
      <c r="AK73" s="142"/>
      <c r="AL73" s="142"/>
      <c r="AM73" s="142"/>
      <c r="AN73" s="142"/>
      <c r="AO73" s="142"/>
      <c r="AP73" s="142"/>
      <c r="AQ73" s="142"/>
      <c r="AR73" s="142"/>
      <c r="AS73" s="142"/>
      <c r="AT73" s="142"/>
      <c r="AU73" s="142"/>
      <c r="AV73" s="142"/>
      <c r="AW73" s="142"/>
      <c r="AX73" s="142"/>
      <c r="AY73" s="142"/>
      <c r="AZ73" s="142"/>
      <c r="BA73" s="142"/>
      <c r="BB73" s="143"/>
      <c r="BH73" s="321"/>
      <c r="BI73" s="322"/>
      <c r="BJ73" s="322"/>
      <c r="BK73" s="322"/>
      <c r="BL73" s="322"/>
      <c r="BM73" s="322"/>
      <c r="BN73" s="322"/>
      <c r="BO73" s="322"/>
      <c r="BP73" s="322"/>
      <c r="BQ73" s="322"/>
      <c r="BR73" s="322"/>
      <c r="BS73" s="322"/>
      <c r="BT73" s="322"/>
      <c r="BU73" s="322"/>
      <c r="BV73" s="322"/>
      <c r="BW73" s="322"/>
      <c r="BX73" s="322"/>
      <c r="BY73" s="322"/>
      <c r="BZ73" s="322"/>
      <c r="CA73" s="322"/>
      <c r="CB73" s="322"/>
      <c r="CC73" s="322"/>
      <c r="CD73" s="322"/>
      <c r="CE73" s="322"/>
      <c r="CF73" s="322"/>
      <c r="CG73" s="322"/>
      <c r="CH73" s="322"/>
      <c r="CI73" s="322"/>
      <c r="CJ73" s="322"/>
      <c r="CK73" s="322"/>
      <c r="CL73" s="322"/>
      <c r="CM73" s="322"/>
      <c r="CN73" s="322"/>
      <c r="CO73" s="322"/>
      <c r="CP73" s="323"/>
      <c r="CQ73" s="296" t="s">
        <v>144</v>
      </c>
      <c r="CR73" s="294"/>
      <c r="CS73" s="294"/>
      <c r="CT73" s="294"/>
      <c r="CU73" s="297"/>
      <c r="CV73" s="39"/>
      <c r="CW73" s="294" t="s">
        <v>144</v>
      </c>
      <c r="CX73" s="294"/>
      <c r="CY73" s="294"/>
      <c r="CZ73" s="294"/>
      <c r="DA73" s="294"/>
      <c r="DB73" s="294"/>
      <c r="DC73" s="294"/>
      <c r="DD73" s="35"/>
      <c r="DE73" s="40"/>
      <c r="DJ73" s="246"/>
    </row>
    <row r="74" spans="4:123" ht="15" customHeight="1" x14ac:dyDescent="0.15">
      <c r="E74" s="79" t="s">
        <v>145</v>
      </c>
      <c r="F74" s="80"/>
      <c r="G74" s="80"/>
      <c r="H74" s="81"/>
      <c r="I74" s="63"/>
      <c r="J74" s="78" t="s">
        <v>146</v>
      </c>
      <c r="K74"/>
      <c r="L74"/>
      <c r="M74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BH74" s="324"/>
      <c r="BI74" s="325"/>
      <c r="BJ74" s="325"/>
      <c r="BK74" s="325"/>
      <c r="BL74" s="325"/>
      <c r="BM74" s="325"/>
      <c r="BN74" s="325"/>
      <c r="BO74" s="325"/>
      <c r="BP74" s="325"/>
      <c r="BQ74" s="325"/>
      <c r="BR74" s="325"/>
      <c r="BS74" s="325"/>
      <c r="BT74" s="325"/>
      <c r="BU74" s="325"/>
      <c r="BV74" s="325"/>
      <c r="BW74" s="325"/>
      <c r="BX74" s="325"/>
      <c r="BY74" s="325"/>
      <c r="BZ74" s="325"/>
      <c r="CA74" s="325"/>
      <c r="CB74" s="325"/>
      <c r="CC74" s="325"/>
      <c r="CD74" s="325"/>
      <c r="CE74" s="325"/>
      <c r="CF74" s="325"/>
      <c r="CG74" s="325"/>
      <c r="CH74" s="325"/>
      <c r="CI74" s="325"/>
      <c r="CJ74" s="325"/>
      <c r="CK74" s="325"/>
      <c r="CL74" s="325"/>
      <c r="CM74" s="325"/>
      <c r="CN74" s="325"/>
      <c r="CO74" s="325"/>
      <c r="CP74" s="326"/>
      <c r="CQ74" s="298"/>
      <c r="CR74" s="295"/>
      <c r="CS74" s="295"/>
      <c r="CT74" s="295"/>
      <c r="CU74" s="299"/>
      <c r="CV74" s="36"/>
      <c r="CW74" s="295"/>
      <c r="CX74" s="295"/>
      <c r="CY74" s="295"/>
      <c r="CZ74" s="295"/>
      <c r="DA74" s="295"/>
      <c r="DB74" s="295"/>
      <c r="DC74" s="295"/>
      <c r="DD74" s="37"/>
      <c r="DE74" s="38"/>
      <c r="DJ74" s="246" t="str">
        <f>IF(OR(COUNTIFS(K74,"*特許庁*")&gt;=1,COUNTIFS(K74,"*経済産業*")&gt;=1,COUNTIFS(K74,"*工業所有*")&gt;=1), ASC(E74)&amp;ASC(G74)&amp;"."&amp;ASC(I74)&amp;"_"&amp;K74,"")</f>
        <v/>
      </c>
    </row>
    <row r="75" spans="4:123" ht="12" customHeight="1" x14ac:dyDescent="0.15">
      <c r="DJ75" s="246"/>
    </row>
  </sheetData>
  <mergeCells count="252">
    <mergeCell ref="BH38:BI39"/>
    <mergeCell ref="BJ38:BK39"/>
    <mergeCell ref="BL38:BM39"/>
    <mergeCell ref="BN38:DE3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6:BI27"/>
    <mergeCell ref="BJ26:BK27"/>
    <mergeCell ref="BL26:BM27"/>
    <mergeCell ref="BN26:DE27"/>
    <mergeCell ref="BH28:BI29"/>
    <mergeCell ref="BJ28:BK29"/>
    <mergeCell ref="BL28:BM29"/>
    <mergeCell ref="BN28:DE29"/>
    <mergeCell ref="BH21:BP22"/>
    <mergeCell ref="BH30:BI31"/>
    <mergeCell ref="BJ30:BK31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I7:Y7"/>
    <mergeCell ref="Z7:AR7"/>
    <mergeCell ref="AT7:BB9"/>
    <mergeCell ref="E8:H12"/>
    <mergeCell ref="I8:Y12"/>
    <mergeCell ref="Z8:AR12"/>
    <mergeCell ref="AT10:BB11"/>
    <mergeCell ref="I40:J41"/>
    <mergeCell ref="K40:BB41"/>
    <mergeCell ref="AE13:AG14"/>
    <mergeCell ref="AH13:AI14"/>
    <mergeCell ref="AJ13:AL14"/>
    <mergeCell ref="AM13:AR14"/>
    <mergeCell ref="I29:J29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X13:Z14"/>
    <mergeCell ref="AA13:AB14"/>
    <mergeCell ref="AC13:AD14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52:J53"/>
    <mergeCell ref="K52:BB53"/>
    <mergeCell ref="I54:J55"/>
    <mergeCell ref="K54:BB55"/>
    <mergeCell ref="I56:J57"/>
    <mergeCell ref="K56:BB57"/>
    <mergeCell ref="I46:J47"/>
    <mergeCell ref="K46:BB47"/>
    <mergeCell ref="I48:J49"/>
    <mergeCell ref="K48:BB49"/>
    <mergeCell ref="I50:J51"/>
    <mergeCell ref="K50:BB51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K70:BB71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66:DJ67"/>
    <mergeCell ref="DJ68:DJ69"/>
    <mergeCell ref="DJ70:DJ71"/>
    <mergeCell ref="BH32:BI33"/>
    <mergeCell ref="BJ32:BK33"/>
    <mergeCell ref="E25:H26"/>
    <mergeCell ref="I25:V26"/>
    <mergeCell ref="W25:AA26"/>
    <mergeCell ref="AB25:BB26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E16:H16"/>
    <mergeCell ref="I16:AN16"/>
    <mergeCell ref="E17:H20"/>
    <mergeCell ref="I17:BB18"/>
    <mergeCell ref="I19:M20"/>
    <mergeCell ref="N19:BB20"/>
    <mergeCell ref="E13:H14"/>
    <mergeCell ref="BL24:BM25"/>
    <mergeCell ref="BN24:DE25"/>
    <mergeCell ref="E15:H15"/>
    <mergeCell ref="I15:J15"/>
    <mergeCell ref="U15:AN15"/>
    <mergeCell ref="AO15:AP16"/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AO23:AP23"/>
    <mergeCell ref="AQ23:BB23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CI6:DD7 BI6:CE7" xr:uid="{9C30D27B-08AB-46A6-A4DF-63AD84F965E2}">
      <formula1>"総務課,情報技術統括室,会計課,企画調査課,普及支援課,国際政策課・国際協力課,審査業務課,登録室,出願課,商標課,調整課,審判課"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AB25:BB26" xr:uid="{A34376F9-4381-440A-8A3A-3186790200EA}">
      <formula1>$DS$23:$DS$72</formula1>
    </dataValidation>
    <dataValidation type="list" allowBlank="1" sqref="I25:V26" xr:uid="{3B28DE7C-4915-44E0-BF2A-FDE18767582D}">
      <formula1>$DS$1:$DS$21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$DS$24:$DS$27</formula1>
    </dataValidation>
    <dataValidation type="list" allowBlank="1" showInputMessage="1" showErrorMessage="1" sqref="E30:F73 BH24:BI39" xr:uid="{7FF453B2-2974-4CB9-922A-FAD90A31EC25}">
      <formula1>"Ｓ,Ｈ,Ｒ"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2026-01-05T01:55:05Z</dcterms:created>
  <dcterms:modified xsi:type="dcterms:W3CDTF">2026-01-05T01:56:12Z</dcterms:modified>
  <cp:category/>
  <cp:contentStatus/>
</cp:coreProperties>
</file>