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defaultThemeVersion="124226"/>
  <xr:revisionPtr revIDLastSave="0" documentId="13_ncr:1_{76B7B42F-9A2A-416F-894C-D934F3D7B6B1}" xr6:coauthVersionLast="47" xr6:coauthVersionMax="47" xr10:uidLastSave="{00000000-0000-0000-0000-000000000000}"/>
  <bookViews>
    <workbookView xWindow="28680" yWindow="-120" windowWidth="29040" windowHeight="15720"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<sst xmlns="http://schemas.openxmlformats.org/spreadsheetml/2006/main" count="258" uniqueCount="199">
  <si>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</si>
  <si>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</si>
  <si>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</si>
  <si>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</si>
  <si>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</si>
  <si>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</si>
  <si>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</si>
  <si>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</si>
  <si>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</si>
  <si>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</si>
  <si>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</si>
  <si>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</si>
  <si>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</si>
  <si>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</si>
  <si>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</si>
  <si>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</si>
  <si>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</si>
  <si>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</si>
  <si>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</si>
  <si>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</si>
  <si>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</si>
  <si>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</si>
  <si>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</si>
  <si>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</si>
  <si>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</si>
  <si>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</si>
  <si>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</si>
  <si>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</si>
  <si>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</si>
  <si>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</si>
  <si>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</si>
  <si>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</si>
  <si>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</si>
  <si>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</si>
  <si>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</si>
  <si>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</si>
  <si>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</si>
  <si>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</si>
  <si>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</si>
  <si>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</si>
  <si>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</si>
  <si>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</si>
  <si>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</si>
  <si>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</si>
  <si>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</si>
  <si>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</si>
  <si>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</si>
  <si>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</si>
  <si>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</si>
  <si>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</si>
  <si>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</si>
  <si>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</si>
  <si>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</si>
  <si>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</si>
  <si>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</si>
  <si>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</si>
  <si>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</si>
  <si>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</si>
  <si>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</si>
  <si>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</si>
  <si>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</si>
  <si>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</si>
  <si>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</si>
  <si>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</si>
  <si>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</si>
  <si>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</si>
  <si>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</si>
  <si>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</si>
  <si>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</si>
  <si>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</si>
  <si>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</si>
  <si>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</si>
  <si>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</si>
  <si>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</si>
  <si>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</si>
  <si>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</si>
  <si>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</si>
  <si>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</si>
  <si>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</si>
  <si>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</si>
  <si>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</si>
  <si>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</si>
  <si>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</si>
  <si>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</si>
  <si>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</si>
  <si>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</si>
  <si>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</si>
  <si>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</si>
  <si>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</si>
  <si>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</si>
  <si>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</si>
  <si>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</si>
  <si>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</si>
  <si>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</si>
  <si>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</si>
  <si>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</si>
  <si>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</si>
  <si>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</si>
  <si>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</si>
  <si>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</si>
  <si>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</si>
  <si>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</si>
  <si>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</si>
  <si>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</si>
  <si>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</si>
  <si>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</si>
  <si>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</si>
  <si>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</si>
  <si>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</si>
  <si>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</si>
  <si>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</si>
  <si>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</si>
  <si>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</si>
  <si>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</si>
  <si>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</si>
  <si>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</si>
  <si>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</si>
  <si>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</si>
  <si>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</si>
  <si>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</si>
  <si>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</si>
  <si>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</si>
  <si>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</si>
  <si>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</si>
  <si>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</si>
  <si>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</si>
  <si>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</si>
  <si>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</si>
  <si>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</si>
  <si>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</si>
  <si>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</si>
  <si>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</si>
  <si>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</si>
  <si>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</si>
  <si>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</si>
  <si>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</si>
  <si>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</si>
  <si>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</si>
  <si>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</si>
  <si>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</si>
  <si>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</si>
  <si>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</si>
  <si>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</si>
  <si>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</si>
  <si>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</si>
  <si>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</si>
  <si>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</si>
  <si>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</si>
  <si>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</si>
  <si>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</si>
  <si>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</si>
  <si>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</si>
  <si>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</si>
  <si>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</si>
  <si>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</si>
  <si>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</si>
  <si>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</si>
  <si>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</si>
  <si>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</si>
  <si>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</si>
  <si>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</si>
  <si>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</si>
  <si>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</si>
  <si>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</si>
  <si>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</si>
  <si>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</si>
  <si>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</si>
  <si>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</si>
  <si>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</si>
  <si>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</si>
  <si>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</si>
  <si>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</si>
  <si>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</si>
  <si>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</si>
  <si>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</si>
  <si>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</si>
  <si>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</si>
  <si>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</si>
  <si>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</si>
  <si>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</si>
  <si>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</si>
  <si>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</si>
  <si>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</si>
  <si>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</si>
  <si>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</si>
  <si>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</si>
  <si>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</si>
  <si>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</si>
  <si>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</si>
  <si>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</si>
  <si>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</si>
  <si>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</si>
  <si>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</si>
  <si>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</si>
  <si>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</si>
  <si>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</si>
  <si>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</si>
  <si>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</si>
  <si>
    <t>【普及支援課】臨時事務補助職員（フルタイム）</t>
    <rPh sb="1" eb="3">
      <t>ふきゅう</t>
    </rPh>
    <rPh sb="3" eb="5">
      <t>しえん</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</si>
</sst>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293">
    <xf numFmtId="0" fontId="0" fillId="0" borderId="0" xfId="0"/>
    <xf numFmtId="49" fontId="4" fillId="0" borderId="0" xfId="0" applyNumberFormat="1" applyFont="1" applyAlignment="1">
      <alignment vertical="center"/>
    </xf>
    <xf numFmtId="0" fontId="21" fillId="0" borderId="0" xfId="0" applyFont="1" applyAlignment="1">
      <alignment vertical="center"/>
    </xf>
    <xf numFmtId="49" fontId="21" fillId="0" borderId="0" xfId="0" applyNumberFormat="1" applyFont="1" applyAlignment="1">
      <alignment vertical="center"/>
    </xf>
    <xf numFmtId="49" fontId="4" fillId="0" borderId="0" xfId="0" applyNumberFormat="1" applyFont="1" applyAlignment="1" applyProtection="1">
      <alignment vertical="center"/>
      <protection locked="0"/>
    </xf>
    <xf numFmtId="49" fontId="13" fillId="0" borderId="0" xfId="0" applyNumberFormat="1" applyFont="1" applyAlignment="1" applyProtection="1">
      <alignment vertical="center"/>
      <protection locked="0"/>
    </xf>
    <xf numFmtId="0" fontId="5" fillId="0" borderId="0" xfId="0" applyFont="1" applyProtection="1">
      <protection locked="0"/>
    </xf>
    <xf numFmtId="49" fontId="23"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8" xfId="0" applyNumberFormat="1" applyFont="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Alignment="1" applyProtection="1">
      <alignment horizontal="center" vertical="center"/>
      <protection locked="0"/>
    </xf>
    <xf numFmtId="49" fontId="4" fillId="0" borderId="15"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8"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4" xfId="0" applyNumberFormat="1" applyFont="1" applyBorder="1" applyAlignment="1" applyProtection="1">
      <alignment vertical="center"/>
      <protection locked="0"/>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21" fillId="0" borderId="0" xfId="0" applyNumberFormat="1" applyFont="1" applyAlignment="1">
      <alignment vertical="top"/>
    </xf>
    <xf numFmtId="49" fontId="4" fillId="0" borderId="0" xfId="0" applyNumberFormat="1" applyFont="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0" fontId="32" fillId="0" borderId="0" xfId="0" applyFont="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Alignment="1">
      <alignment horizontal="left" vertical="top"/>
    </xf>
    <xf numFmtId="0" fontId="22" fillId="0" borderId="0" xfId="0" applyFont="1" applyAlignment="1">
      <alignment horizontal="right" vertical="top"/>
    </xf>
    <xf numFmtId="14" fontId="22" fillId="0" borderId="0" xfId="0" applyNumberFormat="1" applyFont="1" applyAlignment="1">
      <alignment horizontal="right" vertical="top"/>
    </xf>
    <xf numFmtId="0" fontId="33" fillId="2" borderId="0" xfId="0" applyFont="1" applyFill="1" applyAlignment="1">
      <alignment vertical="center"/>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xf numFmtId="49" fontId="4" fillId="0" borderId="0" xfId="0" applyNumberFormat="1" applyFont="1" applyAlignment="1" applyProtection="1">
      <alignment vertical="center"/>
      <protection locked="0" hidden="1"/>
    </xf>
    <xf numFmtId="0" fontId="36"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7" fillId="0" borderId="26" xfId="0" applyFont="1" applyBorder="1" applyAlignment="1" applyProtection="1">
      <alignment horizontal="center" justifyLastLine="1"/>
      <protection locked="0"/>
    </xf>
    <xf numFmtId="0" fontId="7" fillId="0" borderId="1" xfId="0" applyFont="1" applyBorder="1" applyAlignment="1" applyProtection="1">
      <alignment horizontal="center" justifyLastLine="1"/>
      <protection locked="0"/>
    </xf>
    <xf numFmtId="0" fontId="7" fillId="0" borderId="27" xfId="0" applyFont="1" applyBorder="1" applyAlignment="1" applyProtection="1">
      <alignment horizontal="center" justifyLastLine="1"/>
      <protection locked="0"/>
    </xf>
    <xf numFmtId="0" fontId="7" fillId="0" borderId="24" xfId="0" applyFont="1" applyBorder="1" applyAlignment="1" applyProtection="1">
      <alignment horizontal="center" justifyLastLine="1"/>
      <protection locked="0"/>
    </xf>
    <xf numFmtId="0" fontId="7" fillId="0" borderId="25" xfId="0" applyFont="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0" borderId="10"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8" fillId="0" borderId="20"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3" xfId="0" applyNumberFormat="1" applyFont="1" applyBorder="1" applyAlignment="1" applyProtection="1">
      <alignment horizontal="center" vertical="center" justifyLastLine="1"/>
      <protection locked="0"/>
    </xf>
    <xf numFmtId="49" fontId="8" fillId="0" borderId="17"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4" xfId="0" applyNumberFormat="1" applyFont="1" applyBorder="1" applyAlignment="1" applyProtection="1">
      <alignment horizontal="center" vertical="center" justifyLastLine="1"/>
      <protection locked="0"/>
    </xf>
    <xf numFmtId="49" fontId="8" fillId="0" borderId="32"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7" xfId="0" applyNumberFormat="1" applyFont="1" applyBorder="1" applyAlignment="1" applyProtection="1">
      <alignment horizontal="center" vertical="center" justifyLastLine="1"/>
      <protection locked="0"/>
    </xf>
    <xf numFmtId="0" fontId="34"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Border="1" applyAlignment="1" applyProtection="1">
      <alignment horizontal="left" vertical="center" shrinkToFit="1"/>
      <protection locked="0"/>
    </xf>
    <xf numFmtId="49" fontId="17" fillId="0" borderId="0" xfId="0" applyNumberFormat="1" applyFont="1" applyAlignment="1" applyProtection="1">
      <alignment horizontal="left" vertical="center" shrinkToFit="1"/>
      <protection locked="0"/>
    </xf>
    <xf numFmtId="49" fontId="17" fillId="0" borderId="4" xfId="0" applyNumberFormat="1" applyFont="1" applyBorder="1" applyAlignment="1" applyProtection="1">
      <alignment horizontal="left" vertical="center" shrinkToFit="1"/>
      <protection locked="0"/>
    </xf>
    <xf numFmtId="49" fontId="17" fillId="0" borderId="23" xfId="0" applyNumberFormat="1" applyFont="1" applyBorder="1" applyAlignment="1" applyProtection="1">
      <alignment horizontal="left" vertical="center" shrinkToFit="1"/>
      <protection locked="0"/>
    </xf>
    <xf numFmtId="49" fontId="17" fillId="0" borderId="2" xfId="0" applyNumberFormat="1" applyFont="1" applyBorder="1" applyAlignment="1" applyProtection="1">
      <alignment horizontal="left" vertical="center" shrinkToFit="1"/>
      <protection locked="0"/>
    </xf>
    <xf numFmtId="49" fontId="17" fillId="0" borderId="21" xfId="0" applyNumberFormat="1" applyFont="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32"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0" borderId="10" xfId="0" applyNumberFormat="1" applyFont="1" applyBorder="1" applyAlignment="1" applyProtection="1">
      <alignment horizontal="center" vertical="top"/>
      <protection locked="0"/>
    </xf>
    <xf numFmtId="49" fontId="7" fillId="0" borderId="10" xfId="0" applyNumberFormat="1" applyFont="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31" fillId="0" borderId="47" xfId="0" applyNumberFormat="1" applyFont="1" applyBorder="1" applyAlignment="1" applyProtection="1">
      <alignment horizontal="center" vertical="center"/>
      <protection locked="0"/>
    </xf>
    <xf numFmtId="49" fontId="31" fillId="0" borderId="48" xfId="0" applyNumberFormat="1" applyFont="1" applyBorder="1" applyAlignment="1" applyProtection="1">
      <alignment horizontal="center" vertical="center"/>
      <protection locked="0"/>
    </xf>
    <xf numFmtId="49" fontId="31" fillId="0" borderId="49" xfId="0" applyNumberFormat="1" applyFont="1" applyBorder="1" applyAlignment="1" applyProtection="1">
      <alignment horizontal="center" vertical="center"/>
      <protection locked="0"/>
    </xf>
    <xf numFmtId="49" fontId="31" fillId="0" borderId="44" xfId="0" applyNumberFormat="1" applyFont="1" applyBorder="1" applyAlignment="1" applyProtection="1">
      <alignment horizontal="center" vertical="center"/>
      <protection locked="0"/>
    </xf>
    <xf numFmtId="49" fontId="31" fillId="0" borderId="45" xfId="0" applyNumberFormat="1" applyFont="1" applyBorder="1" applyAlignment="1" applyProtection="1">
      <alignment horizontal="center" vertical="center"/>
      <protection locked="0"/>
    </xf>
    <xf numFmtId="49" fontId="31"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3" xfId="0" applyNumberFormat="1" applyFont="1" applyBorder="1" applyAlignment="1" applyProtection="1">
      <alignment horizontal="center" vertical="center" justifyLastLine="1"/>
      <protection locked="0"/>
    </xf>
    <xf numFmtId="49" fontId="18" fillId="0" borderId="0" xfId="0" applyNumberFormat="1"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left" vertical="center"/>
      <protection locked="0"/>
    </xf>
    <xf numFmtId="49" fontId="4" fillId="0" borderId="3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49" fontId="4" fillId="0" borderId="9"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9" fillId="0" borderId="3" xfId="0" applyNumberFormat="1" applyFont="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43" xfId="0" applyNumberFormat="1" applyFont="1" applyBorder="1" applyAlignment="1" applyProtection="1">
      <alignment horizontal="center" vertical="center"/>
      <protection locked="0"/>
    </xf>
    <xf numFmtId="49" fontId="4" fillId="0" borderId="44" xfId="0" applyNumberFormat="1" applyFont="1" applyBorder="1" applyAlignment="1" applyProtection="1">
      <alignment horizontal="center" vertical="center"/>
      <protection locked="0"/>
    </xf>
    <xf numFmtId="49" fontId="4" fillId="0" borderId="45" xfId="0" applyNumberFormat="1" applyFont="1" applyBorder="1" applyAlignment="1" applyProtection="1">
      <alignment horizontal="center" vertical="center"/>
      <protection locked="0"/>
    </xf>
    <xf numFmtId="49" fontId="4"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2"/>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6" customWidth="1"/>
    <col min="60" max="62" width="1.75" style="4"/>
    <col min="63" max="63" width="2.375" style="4" customWidth="1"/>
    <col min="64" max="111" width="1.75" style="4"/>
    <col min="112" max="113" width="1.75" style="4" customWidth="1"/>
    <col min="114" max="114" width="1.625" style="64" hidden="1" customWidth="1"/>
    <col min="115" max="115" width="1.625" style="65" hidden="1" customWidth="1"/>
    <col min="116" max="116" width="1.625" style="51" hidden="1" customWidth="1"/>
    <col min="117"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278" t="s">
        <v>108</v>
      </c>
      <c r="AU1" s="137"/>
      <c r="AV1" s="145"/>
      <c r="AW1" s="280" t="s">
        <v>110</v>
      </c>
      <c r="AX1" s="281"/>
      <c r="AY1" s="281"/>
      <c r="AZ1" s="281"/>
      <c r="BA1" s="281"/>
      <c r="BB1" s="281"/>
      <c r="BC1" s="281"/>
      <c r="BD1" s="281"/>
      <c r="BE1" s="281"/>
      <c r="BH1" s="283" t="s">
        <v>167</v>
      </c>
      <c r="BI1" s="283"/>
      <c r="BJ1" s="283"/>
      <c r="BK1" s="283"/>
      <c r="BL1" s="283"/>
      <c r="BM1" s="283"/>
      <c r="BN1" s="283"/>
      <c r="BO1" s="283"/>
      <c r="BP1" s="283"/>
      <c r="BQ1" s="63"/>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I1" s="7"/>
      <c r="DJ1" s="64">
        <f>IF(N13="","",DATEVALUE(DK1&amp;N13&amp;"/"&amp;S13&amp;"/"&amp;X13))</f>
        <v>28126</v>
      </c>
      <c r="DK1" s="65" t="str">
        <f>IF(N13="","",VLOOKUP(I13,DL:DM,2,0))</f>
        <v>S</v>
      </c>
      <c r="DL1" s="51" t="s">
        <v>31</v>
      </c>
      <c r="DM1" s="3" t="s">
        <v>32</v>
      </c>
      <c r="DS1" s="3" t="s">
        <v>106</v>
      </c>
    </row>
    <row r="2" spans="5:123" ht="12" customHeight="1" x14ac:dyDescent="0.2">
      <c r="E2" s="265" t="s">
        <v>28</v>
      </c>
      <c r="F2" s="265"/>
      <c r="G2" s="265"/>
      <c r="H2" s="265"/>
      <c r="I2" s="265"/>
      <c r="J2" s="265"/>
      <c r="K2" s="265"/>
      <c r="L2" s="239" t="s">
        <v>198</v>
      </c>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1"/>
      <c r="AN2" s="265" t="s">
        <v>27</v>
      </c>
      <c r="AO2" s="265"/>
      <c r="AP2" s="265"/>
      <c r="AQ2" s="265"/>
      <c r="AR2" s="5"/>
      <c r="AT2" s="279"/>
      <c r="AU2" s="138"/>
      <c r="AV2" s="146"/>
      <c r="AW2" s="280"/>
      <c r="AX2" s="281"/>
      <c r="AY2" s="281"/>
      <c r="AZ2" s="281"/>
      <c r="BA2" s="281"/>
      <c r="BB2" s="281"/>
      <c r="BC2" s="281"/>
      <c r="BD2" s="281"/>
      <c r="BE2" s="281"/>
      <c r="BH2" s="284"/>
      <c r="BI2" s="284"/>
      <c r="BJ2" s="284"/>
      <c r="BK2" s="284"/>
      <c r="BL2" s="284"/>
      <c r="BM2" s="284"/>
      <c r="BN2" s="284"/>
      <c r="BO2" s="284"/>
      <c r="BP2" s="284"/>
      <c r="BQ2" s="63"/>
      <c r="BR2" s="71" t="s">
        <v>168</v>
      </c>
      <c r="BS2" s="72" t="s">
        <v>169</v>
      </c>
      <c r="BT2" s="73"/>
      <c r="BU2" s="71"/>
      <c r="BV2" s="71"/>
      <c r="BW2" s="74"/>
      <c r="BX2" s="74"/>
      <c r="BY2" s="74"/>
      <c r="BZ2" s="74"/>
      <c r="CA2" s="74"/>
      <c r="CB2" s="74"/>
      <c r="CC2"/>
      <c r="CD2"/>
      <c r="CE2"/>
      <c r="CF2"/>
      <c r="CG2"/>
      <c r="CH2"/>
      <c r="CI2"/>
      <c r="CJ2"/>
      <c r="CK2"/>
      <c r="CL2"/>
      <c r="CM2"/>
      <c r="CN2"/>
      <c r="CO2"/>
      <c r="CP2"/>
      <c r="CQ2" s="75"/>
      <c r="CR2" s="75"/>
      <c r="CS2" s="75"/>
      <c r="CT2" s="75"/>
      <c r="CU2" s="75"/>
      <c r="CV2" s="75"/>
      <c r="CW2" s="75"/>
      <c r="CX2" s="75"/>
      <c r="CY2" s="75"/>
      <c r="CZ2" s="75"/>
      <c r="DA2" s="75"/>
      <c r="DB2" s="75"/>
      <c r="DC2" s="75"/>
      <c r="DD2" s="75"/>
      <c r="DE2" s="75"/>
      <c r="DI2" s="7"/>
      <c r="DJ2" s="64">
        <f ca="1">IF(N13="","",TODAY())</f>
        <v>46169</v>
      </c>
      <c r="DK2" s="66"/>
      <c r="DL2" s="51" t="s">
        <v>33</v>
      </c>
      <c r="DM2" s="3" t="s">
        <v>34</v>
      </c>
      <c r="DS2" s="67" t="s">
        <v>42</v>
      </c>
    </row>
    <row r="3" spans="5:123" ht="15.75" customHeight="1" x14ac:dyDescent="0.15">
      <c r="E3" s="265"/>
      <c r="F3" s="265"/>
      <c r="G3" s="265"/>
      <c r="H3" s="265"/>
      <c r="I3" s="265"/>
      <c r="J3" s="265"/>
      <c r="K3" s="265"/>
      <c r="L3" s="242"/>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4"/>
      <c r="AN3" s="265"/>
      <c r="AO3" s="265"/>
      <c r="AP3" s="265"/>
      <c r="AQ3" s="265"/>
      <c r="AT3" s="8"/>
      <c r="AU3" s="9"/>
      <c r="AV3" s="9"/>
      <c r="AW3" s="9"/>
      <c r="AX3" s="8"/>
      <c r="AY3" s="8"/>
      <c r="AZ3" s="8"/>
      <c r="BA3" s="8"/>
      <c r="BB3" s="8"/>
      <c r="BH3" s="89" t="s">
        <v>170</v>
      </c>
      <c r="BI3" s="90"/>
      <c r="BJ3" s="91" t="s">
        <v>0</v>
      </c>
      <c r="BK3" s="91"/>
      <c r="BL3" s="91" t="s">
        <v>1</v>
      </c>
      <c r="BM3" s="91"/>
      <c r="BN3" s="91" t="s">
        <v>14</v>
      </c>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238"/>
      <c r="DI3" s="7"/>
      <c r="DJ3" s="64" t="str">
        <f>ASC(K15)</f>
        <v>100-8915</v>
      </c>
      <c r="DL3" s="65"/>
      <c r="DM3" s="2"/>
      <c r="DN3" s="2"/>
      <c r="DS3" s="67" t="s">
        <v>43</v>
      </c>
    </row>
    <row r="4" spans="5:123" ht="15.75" customHeight="1" x14ac:dyDescent="0.15">
      <c r="E4" s="266" t="s">
        <v>26</v>
      </c>
      <c r="F4" s="266"/>
      <c r="G4" s="266"/>
      <c r="H4" s="266"/>
      <c r="I4" s="266"/>
      <c r="J4" s="266"/>
      <c r="K4" s="266"/>
      <c r="L4" s="62" t="str">
        <f>IF(COUNTIF(L2, "*【〇〇課】*"), "【注意】希望課室名を〇〇の中に記載ください", "")</f>
        <v/>
      </c>
      <c r="M4" s="11"/>
      <c r="AS4" s="12"/>
      <c r="AU4" s="13"/>
      <c r="AV4" s="13"/>
      <c r="AW4" s="13"/>
      <c r="AX4" s="13"/>
      <c r="AY4" s="13"/>
      <c r="AZ4" s="13"/>
      <c r="BA4" s="13"/>
      <c r="BB4" s="14"/>
      <c r="BH4" s="109" t="s">
        <v>171</v>
      </c>
      <c r="BI4" s="110"/>
      <c r="BJ4" s="291" t="s">
        <v>172</v>
      </c>
      <c r="BK4" s="292"/>
      <c r="BL4" s="291" t="s">
        <v>173</v>
      </c>
      <c r="BM4" s="292"/>
      <c r="BN4" s="245" t="s">
        <v>147</v>
      </c>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7"/>
      <c r="DI4" s="7"/>
      <c r="DJ4" s="64" t="str">
        <f>DBCS(I17)</f>
        <v>東京都千代田区霞が関三丁目４番３</v>
      </c>
      <c r="DS4" s="67" t="s">
        <v>44</v>
      </c>
    </row>
    <row r="5" spans="5:123" ht="12" customHeight="1" x14ac:dyDescent="0.15">
      <c r="E5" s="266"/>
      <c r="F5" s="266"/>
      <c r="G5" s="266"/>
      <c r="H5" s="266"/>
      <c r="I5" s="266"/>
      <c r="J5" s="266"/>
      <c r="K5" s="266"/>
      <c r="L5" s="10"/>
      <c r="M5" s="11"/>
      <c r="AS5" s="12"/>
      <c r="AT5" s="134" t="s">
        <v>20</v>
      </c>
      <c r="AU5" s="135"/>
      <c r="AV5" s="135"/>
      <c r="AW5" s="135"/>
      <c r="AX5" s="135"/>
      <c r="AY5" s="135"/>
      <c r="AZ5" s="135"/>
      <c r="BA5" s="135"/>
      <c r="BB5" s="136"/>
      <c r="BH5" s="109"/>
      <c r="BI5" s="110"/>
      <c r="BJ5" s="255"/>
      <c r="BK5" s="114"/>
      <c r="BL5" s="255"/>
      <c r="BM5" s="114"/>
      <c r="BN5" s="248"/>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50"/>
      <c r="DI5" s="7"/>
      <c r="DJ5" s="64" t="str">
        <f>DBCS(N19)</f>
        <v>パテントハイツＸＸＸ</v>
      </c>
      <c r="DS5" s="67" t="s">
        <v>45</v>
      </c>
    </row>
    <row r="6" spans="5:123" ht="12" customHeight="1" x14ac:dyDescent="0.15">
      <c r="E6" s="15"/>
      <c r="F6" s="15"/>
      <c r="G6" s="15"/>
      <c r="H6" s="15"/>
      <c r="AB6" s="138" t="s">
        <v>29</v>
      </c>
      <c r="AC6" s="138"/>
      <c r="AD6" s="138"/>
      <c r="AE6" s="282" t="s">
        <v>182</v>
      </c>
      <c r="AF6" s="282"/>
      <c r="AG6" s="282" t="s">
        <v>0</v>
      </c>
      <c r="AH6" s="282"/>
      <c r="AI6" s="282" t="s">
        <v>132</v>
      </c>
      <c r="AJ6" s="282"/>
      <c r="AK6" s="282" t="s">
        <v>1</v>
      </c>
      <c r="AL6" s="282"/>
      <c r="AM6" s="282" t="s">
        <v>132</v>
      </c>
      <c r="AN6" s="282"/>
      <c r="AO6" s="138" t="s">
        <v>2</v>
      </c>
      <c r="AP6" s="138"/>
      <c r="AQ6" s="138"/>
      <c r="AR6" s="138"/>
      <c r="AS6" s="12"/>
      <c r="AT6" s="134"/>
      <c r="AU6" s="135"/>
      <c r="AV6" s="135"/>
      <c r="AW6" s="135"/>
      <c r="AX6" s="135"/>
      <c r="AY6" s="135"/>
      <c r="AZ6" s="135"/>
      <c r="BA6" s="135"/>
      <c r="BB6" s="136"/>
      <c r="BH6" s="109" t="s">
        <v>171</v>
      </c>
      <c r="BI6" s="110"/>
      <c r="BJ6" s="110" t="s">
        <v>172</v>
      </c>
      <c r="BK6" s="110"/>
      <c r="BL6" s="110" t="s">
        <v>174</v>
      </c>
      <c r="BM6" s="110"/>
      <c r="BN6" s="251" t="s">
        <v>148</v>
      </c>
      <c r="BO6" s="252"/>
      <c r="BP6" s="252"/>
      <c r="BQ6" s="252"/>
      <c r="BR6" s="252"/>
      <c r="BS6" s="252"/>
      <c r="BT6" s="252"/>
      <c r="BU6" s="252"/>
      <c r="BV6" s="252"/>
      <c r="BW6" s="252"/>
      <c r="BX6" s="252"/>
      <c r="BY6" s="252"/>
      <c r="BZ6" s="252"/>
      <c r="CA6" s="252"/>
      <c r="CB6" s="252"/>
      <c r="CC6" s="252"/>
      <c r="CD6" s="252"/>
      <c r="CE6" s="252"/>
      <c r="CF6" s="252"/>
      <c r="CG6" s="252"/>
      <c r="CH6" s="252"/>
      <c r="CI6" s="252"/>
      <c r="CJ6" s="252"/>
      <c r="CK6" s="252"/>
      <c r="CL6" s="252"/>
      <c r="CM6" s="252"/>
      <c r="CN6" s="252"/>
      <c r="CO6" s="252"/>
      <c r="CP6" s="252"/>
      <c r="CQ6" s="252"/>
      <c r="CR6" s="252"/>
      <c r="CS6" s="252"/>
      <c r="CT6" s="252"/>
      <c r="CU6" s="252"/>
      <c r="CV6" s="252"/>
      <c r="CW6" s="252"/>
      <c r="CX6" s="252"/>
      <c r="CY6" s="252"/>
      <c r="CZ6" s="252"/>
      <c r="DA6" s="252"/>
      <c r="DB6" s="252"/>
      <c r="DC6" s="252"/>
      <c r="DD6" s="252"/>
      <c r="DE6" s="253"/>
      <c r="DI6" s="7"/>
      <c r="DJ6" s="64" t="str">
        <f>SUBSTITUTE(SUBSTITUTE(I7,"　","")," ","")</f>
        <v>とっきょ</v>
      </c>
      <c r="DK6" s="66" t="str">
        <f>SUBSTITUTE(SUBSTITUTE(Z7,"　","")," ","")</f>
        <v>はなこ</v>
      </c>
      <c r="DL6" s="66" t="str">
        <f>DJ6&amp;"　"&amp;DK6</f>
        <v>とっきょ　はなこ</v>
      </c>
      <c r="DS6" s="67" t="s">
        <v>46</v>
      </c>
    </row>
    <row r="7" spans="5:123" ht="13.5" customHeight="1" x14ac:dyDescent="0.15">
      <c r="E7" s="131" t="s">
        <v>35</v>
      </c>
      <c r="F7" s="132"/>
      <c r="G7" s="132"/>
      <c r="H7" s="133"/>
      <c r="I7" s="129" t="s" ph="1">
        <v>130</v>
      </c>
      <c r="J7" s="127" ph="1"/>
      <c r="K7" s="127" ph="1"/>
      <c r="L7" s="127" ph="1"/>
      <c r="M7" s="127" ph="1"/>
      <c r="N7" s="127" ph="1"/>
      <c r="O7" s="127" ph="1"/>
      <c r="P7" s="127" ph="1"/>
      <c r="Q7" s="127" ph="1"/>
      <c r="R7" s="127" ph="1"/>
      <c r="S7" s="127" ph="1"/>
      <c r="T7" s="127" ph="1"/>
      <c r="U7" s="127" ph="1"/>
      <c r="V7" s="127" ph="1"/>
      <c r="W7" s="127" ph="1"/>
      <c r="X7" s="127" ph="1"/>
      <c r="Y7" s="130" ph="1"/>
      <c r="Z7" s="126" t="s">
        <v>131</v>
      </c>
      <c r="AA7" s="127"/>
      <c r="AB7" s="127"/>
      <c r="AC7" s="127"/>
      <c r="AD7" s="127"/>
      <c r="AE7" s="127"/>
      <c r="AF7" s="127"/>
      <c r="AG7" s="127"/>
      <c r="AH7" s="127"/>
      <c r="AI7" s="127"/>
      <c r="AJ7" s="127"/>
      <c r="AK7" s="127"/>
      <c r="AL7" s="127"/>
      <c r="AM7" s="127"/>
      <c r="AN7" s="127"/>
      <c r="AO7" s="127"/>
      <c r="AP7" s="127"/>
      <c r="AQ7" s="127"/>
      <c r="AR7" s="128"/>
      <c r="AS7" s="12"/>
      <c r="AT7" s="123" t="s">
        <v>22</v>
      </c>
      <c r="AU7" s="124"/>
      <c r="AV7" s="124"/>
      <c r="AW7" s="124"/>
      <c r="AX7" s="124"/>
      <c r="AY7" s="124"/>
      <c r="AZ7" s="124"/>
      <c r="BA7" s="124"/>
      <c r="BB7" s="125"/>
      <c r="BH7" s="109"/>
      <c r="BI7" s="110"/>
      <c r="BJ7" s="110"/>
      <c r="BK7" s="110"/>
      <c r="BL7" s="110"/>
      <c r="BM7" s="110"/>
      <c r="BN7" s="248"/>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50"/>
      <c r="DI7" s="7"/>
      <c r="DJ7" s="64" t="str">
        <f>SUBSTITUTE(SUBSTITUTE(I8,"　","")," ","")</f>
        <v>特許</v>
      </c>
      <c r="DK7" s="64" t="str">
        <f>SUBSTITUTE(SUBSTITUTE(Z8,"　","")," ","")</f>
        <v>花子</v>
      </c>
      <c r="DL7" s="66" t="str">
        <f>DJ7&amp;"　"&amp;DK7</f>
        <v>特許　花子</v>
      </c>
      <c r="DS7" s="67" t="s">
        <v>47</v>
      </c>
    </row>
    <row r="8" spans="5:123" ht="12" customHeight="1" x14ac:dyDescent="0.15">
      <c r="E8" s="117" t="s">
        <v>3</v>
      </c>
      <c r="F8" s="118"/>
      <c r="G8" s="118"/>
      <c r="H8" s="119"/>
      <c r="I8" s="259" t="s">
        <v>124</v>
      </c>
      <c r="J8" s="152"/>
      <c r="K8" s="152"/>
      <c r="L8" s="152"/>
      <c r="M8" s="152"/>
      <c r="N8" s="152"/>
      <c r="O8" s="152"/>
      <c r="P8" s="152"/>
      <c r="Q8" s="152"/>
      <c r="R8" s="152"/>
      <c r="S8" s="152"/>
      <c r="T8" s="152"/>
      <c r="U8" s="152"/>
      <c r="V8" s="152"/>
      <c r="W8" s="152"/>
      <c r="X8" s="152"/>
      <c r="Y8" s="260"/>
      <c r="Z8" s="151" t="s">
        <v>125</v>
      </c>
      <c r="AA8" s="152"/>
      <c r="AB8" s="152"/>
      <c r="AC8" s="152"/>
      <c r="AD8" s="152"/>
      <c r="AE8" s="152"/>
      <c r="AF8" s="152"/>
      <c r="AG8" s="152"/>
      <c r="AH8" s="152"/>
      <c r="AI8" s="152"/>
      <c r="AJ8" s="152"/>
      <c r="AK8" s="152"/>
      <c r="AL8" s="152"/>
      <c r="AM8" s="152"/>
      <c r="AN8" s="152"/>
      <c r="AO8" s="152"/>
      <c r="AP8" s="152"/>
      <c r="AQ8" s="152"/>
      <c r="AR8" s="153"/>
      <c r="AS8" s="12"/>
      <c r="AT8" s="123"/>
      <c r="AU8" s="124"/>
      <c r="AV8" s="124"/>
      <c r="AW8" s="124"/>
      <c r="AX8" s="124"/>
      <c r="AY8" s="124"/>
      <c r="AZ8" s="124"/>
      <c r="BA8" s="124"/>
      <c r="BB8" s="125"/>
      <c r="BH8" s="111" t="s">
        <v>171</v>
      </c>
      <c r="BI8" s="112"/>
      <c r="BJ8" s="254" t="s">
        <v>175</v>
      </c>
      <c r="BK8" s="112"/>
      <c r="BL8" s="254" t="s">
        <v>174</v>
      </c>
      <c r="BM8" s="112"/>
      <c r="BN8" s="251" t="s">
        <v>149</v>
      </c>
      <c r="BO8" s="252"/>
      <c r="BP8" s="252"/>
      <c r="BQ8" s="252"/>
      <c r="BR8" s="252"/>
      <c r="BS8" s="252"/>
      <c r="BT8" s="252"/>
      <c r="BU8" s="252"/>
      <c r="BV8" s="252"/>
      <c r="BW8" s="252"/>
      <c r="BX8" s="252"/>
      <c r="BY8" s="252"/>
      <c r="BZ8" s="252"/>
      <c r="CA8" s="252"/>
      <c r="CB8" s="252"/>
      <c r="CC8" s="252"/>
      <c r="CD8" s="252"/>
      <c r="CE8" s="252"/>
      <c r="CF8" s="252"/>
      <c r="CG8" s="252"/>
      <c r="CH8" s="252"/>
      <c r="CI8" s="252"/>
      <c r="CJ8" s="252"/>
      <c r="CK8" s="252"/>
      <c r="CL8" s="252"/>
      <c r="CM8" s="252"/>
      <c r="CN8" s="252"/>
      <c r="CO8" s="252"/>
      <c r="CP8" s="252"/>
      <c r="CQ8" s="252"/>
      <c r="CR8" s="252"/>
      <c r="CS8" s="252"/>
      <c r="CT8" s="252"/>
      <c r="CU8" s="252"/>
      <c r="CV8" s="252"/>
      <c r="CW8" s="252"/>
      <c r="CX8" s="252"/>
      <c r="CY8" s="252"/>
      <c r="CZ8" s="252"/>
      <c r="DA8" s="252"/>
      <c r="DB8" s="252"/>
      <c r="DC8" s="252"/>
      <c r="DD8" s="252"/>
      <c r="DE8" s="253"/>
      <c r="DI8" s="7"/>
      <c r="DS8" s="67" t="s">
        <v>48</v>
      </c>
    </row>
    <row r="9" spans="5:123" ht="12.75" customHeight="1" x14ac:dyDescent="0.15">
      <c r="E9" s="120"/>
      <c r="F9" s="121"/>
      <c r="G9" s="121"/>
      <c r="H9" s="122"/>
      <c r="I9" s="261"/>
      <c r="J9" s="155"/>
      <c r="K9" s="155"/>
      <c r="L9" s="155"/>
      <c r="M9" s="155"/>
      <c r="N9" s="155"/>
      <c r="O9" s="155"/>
      <c r="P9" s="155"/>
      <c r="Q9" s="155"/>
      <c r="R9" s="155"/>
      <c r="S9" s="155"/>
      <c r="T9" s="155"/>
      <c r="U9" s="155"/>
      <c r="V9" s="155"/>
      <c r="W9" s="155"/>
      <c r="X9" s="155"/>
      <c r="Y9" s="262"/>
      <c r="Z9" s="154"/>
      <c r="AA9" s="155"/>
      <c r="AB9" s="155"/>
      <c r="AC9" s="155"/>
      <c r="AD9" s="155"/>
      <c r="AE9" s="155"/>
      <c r="AF9" s="155"/>
      <c r="AG9" s="155"/>
      <c r="AH9" s="155"/>
      <c r="AI9" s="155"/>
      <c r="AJ9" s="155"/>
      <c r="AK9" s="155"/>
      <c r="AL9" s="155"/>
      <c r="AM9" s="155"/>
      <c r="AN9" s="155"/>
      <c r="AO9" s="155"/>
      <c r="AP9" s="155"/>
      <c r="AQ9" s="155"/>
      <c r="AR9" s="156"/>
      <c r="AS9" s="12"/>
      <c r="AT9" s="123"/>
      <c r="AU9" s="124"/>
      <c r="AV9" s="124"/>
      <c r="AW9" s="124"/>
      <c r="AX9" s="124"/>
      <c r="AY9" s="124"/>
      <c r="AZ9" s="124"/>
      <c r="BA9" s="124"/>
      <c r="BB9" s="125"/>
      <c r="BH9" s="113"/>
      <c r="BI9" s="114"/>
      <c r="BJ9" s="255"/>
      <c r="BK9" s="114"/>
      <c r="BL9" s="255"/>
      <c r="BM9" s="114"/>
      <c r="BN9" s="248"/>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50"/>
      <c r="DI9" s="7"/>
      <c r="DJ9" s="64" t="str">
        <f>IF(AT1="〇","〇","")</f>
        <v>〇</v>
      </c>
      <c r="DS9" s="67" t="s">
        <v>49</v>
      </c>
    </row>
    <row r="10" spans="5:123" ht="12" customHeight="1" x14ac:dyDescent="0.15">
      <c r="E10" s="120"/>
      <c r="F10" s="121"/>
      <c r="G10" s="121"/>
      <c r="H10" s="122"/>
      <c r="I10" s="261"/>
      <c r="J10" s="155"/>
      <c r="K10" s="155"/>
      <c r="L10" s="155"/>
      <c r="M10" s="155"/>
      <c r="N10" s="155"/>
      <c r="O10" s="155"/>
      <c r="P10" s="155"/>
      <c r="Q10" s="155"/>
      <c r="R10" s="155"/>
      <c r="S10" s="155"/>
      <c r="T10" s="155"/>
      <c r="U10" s="155"/>
      <c r="V10" s="155"/>
      <c r="W10" s="155"/>
      <c r="X10" s="155"/>
      <c r="Y10" s="262"/>
      <c r="Z10" s="154"/>
      <c r="AA10" s="155"/>
      <c r="AB10" s="155"/>
      <c r="AC10" s="155"/>
      <c r="AD10" s="155"/>
      <c r="AE10" s="155"/>
      <c r="AF10" s="155"/>
      <c r="AG10" s="155"/>
      <c r="AH10" s="155"/>
      <c r="AI10" s="155"/>
      <c r="AJ10" s="155"/>
      <c r="AK10" s="155"/>
      <c r="AL10" s="155"/>
      <c r="AM10" s="155"/>
      <c r="AN10" s="155"/>
      <c r="AO10" s="155"/>
      <c r="AP10" s="155"/>
      <c r="AQ10" s="155"/>
      <c r="AR10" s="156"/>
      <c r="AS10" s="12"/>
      <c r="AT10" s="134" t="s">
        <v>21</v>
      </c>
      <c r="AU10" s="135"/>
      <c r="AV10" s="135"/>
      <c r="AW10" s="135"/>
      <c r="AX10" s="135"/>
      <c r="AY10" s="135"/>
      <c r="AZ10" s="135"/>
      <c r="BA10" s="135"/>
      <c r="BB10" s="136"/>
      <c r="BH10" s="111" t="s">
        <v>171</v>
      </c>
      <c r="BI10" s="112"/>
      <c r="BJ10" s="254" t="s">
        <v>175</v>
      </c>
      <c r="BK10" s="112"/>
      <c r="BL10" s="254" t="s">
        <v>174</v>
      </c>
      <c r="BM10" s="112"/>
      <c r="BN10" s="251" t="s">
        <v>150</v>
      </c>
      <c r="BO10" s="252"/>
      <c r="BP10" s="252"/>
      <c r="BQ10" s="252"/>
      <c r="BR10" s="252"/>
      <c r="BS10" s="252"/>
      <c r="BT10" s="252"/>
      <c r="BU10" s="252"/>
      <c r="BV10" s="252"/>
      <c r="BW10" s="252"/>
      <c r="BX10" s="252"/>
      <c r="BY10" s="252"/>
      <c r="BZ10" s="252"/>
      <c r="CA10" s="252"/>
      <c r="CB10" s="252"/>
      <c r="CC10" s="252"/>
      <c r="CD10" s="252"/>
      <c r="CE10" s="252"/>
      <c r="CF10" s="252"/>
      <c r="CG10" s="252"/>
      <c r="CH10" s="252"/>
      <c r="CI10" s="252"/>
      <c r="CJ10" s="252"/>
      <c r="CK10" s="252"/>
      <c r="CL10" s="252"/>
      <c r="CM10" s="252"/>
      <c r="CN10" s="252"/>
      <c r="CO10" s="252"/>
      <c r="CP10" s="252"/>
      <c r="CQ10" s="252"/>
      <c r="CR10" s="252"/>
      <c r="CS10" s="252"/>
      <c r="CT10" s="252"/>
      <c r="CU10" s="252"/>
      <c r="CV10" s="252"/>
      <c r="CW10" s="252"/>
      <c r="CX10" s="252"/>
      <c r="CY10" s="252"/>
      <c r="CZ10" s="252"/>
      <c r="DA10" s="252"/>
      <c r="DB10" s="252"/>
      <c r="DC10" s="252"/>
      <c r="DD10" s="252"/>
      <c r="DE10" s="253"/>
      <c r="DS10" s="67" t="s">
        <v>50</v>
      </c>
    </row>
    <row r="11" spans="5:123" ht="12" customHeight="1" x14ac:dyDescent="0.15">
      <c r="E11" s="120"/>
      <c r="F11" s="121"/>
      <c r="G11" s="121"/>
      <c r="H11" s="122"/>
      <c r="I11" s="261"/>
      <c r="J11" s="155"/>
      <c r="K11" s="155"/>
      <c r="L11" s="155"/>
      <c r="M11" s="155"/>
      <c r="N11" s="155"/>
      <c r="O11" s="155"/>
      <c r="P11" s="155"/>
      <c r="Q11" s="155"/>
      <c r="R11" s="155"/>
      <c r="S11" s="155"/>
      <c r="T11" s="155"/>
      <c r="U11" s="155"/>
      <c r="V11" s="155"/>
      <c r="W11" s="155"/>
      <c r="X11" s="155"/>
      <c r="Y11" s="262"/>
      <c r="Z11" s="154"/>
      <c r="AA11" s="155"/>
      <c r="AB11" s="155"/>
      <c r="AC11" s="155"/>
      <c r="AD11" s="155"/>
      <c r="AE11" s="155"/>
      <c r="AF11" s="155"/>
      <c r="AG11" s="155"/>
      <c r="AH11" s="155"/>
      <c r="AI11" s="155"/>
      <c r="AJ11" s="155"/>
      <c r="AK11" s="155"/>
      <c r="AL11" s="155"/>
      <c r="AM11" s="155"/>
      <c r="AN11" s="155"/>
      <c r="AO11" s="155"/>
      <c r="AP11" s="155"/>
      <c r="AQ11" s="155"/>
      <c r="AR11" s="156"/>
      <c r="AS11" s="12"/>
      <c r="AT11" s="134"/>
      <c r="AU11" s="135"/>
      <c r="AV11" s="135"/>
      <c r="AW11" s="135"/>
      <c r="AX11" s="135"/>
      <c r="AY11" s="135"/>
      <c r="AZ11" s="135"/>
      <c r="BA11" s="135"/>
      <c r="BB11" s="136"/>
      <c r="BH11" s="113"/>
      <c r="BI11" s="114"/>
      <c r="BJ11" s="255"/>
      <c r="BK11" s="114"/>
      <c r="BL11" s="255"/>
      <c r="BM11" s="114"/>
      <c r="BN11" s="248"/>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50"/>
      <c r="DS11" s="67" t="s">
        <v>51</v>
      </c>
    </row>
    <row r="12" spans="5:123" ht="12" customHeight="1" x14ac:dyDescent="0.15">
      <c r="E12" s="106"/>
      <c r="F12" s="107"/>
      <c r="G12" s="107"/>
      <c r="H12" s="108"/>
      <c r="I12" s="263"/>
      <c r="J12" s="158"/>
      <c r="K12" s="158"/>
      <c r="L12" s="158"/>
      <c r="M12" s="158"/>
      <c r="N12" s="158"/>
      <c r="O12" s="158"/>
      <c r="P12" s="158"/>
      <c r="Q12" s="158"/>
      <c r="R12" s="158"/>
      <c r="S12" s="158"/>
      <c r="T12" s="158"/>
      <c r="U12" s="158"/>
      <c r="V12" s="158"/>
      <c r="W12" s="158"/>
      <c r="X12" s="158"/>
      <c r="Y12" s="264"/>
      <c r="Z12" s="157"/>
      <c r="AA12" s="158"/>
      <c r="AB12" s="158"/>
      <c r="AC12" s="158"/>
      <c r="AD12" s="158"/>
      <c r="AE12" s="158"/>
      <c r="AF12" s="158"/>
      <c r="AG12" s="158"/>
      <c r="AH12" s="158"/>
      <c r="AI12" s="158"/>
      <c r="AJ12" s="158"/>
      <c r="AK12" s="158"/>
      <c r="AL12" s="158"/>
      <c r="AM12" s="158"/>
      <c r="AN12" s="158"/>
      <c r="AO12" s="158"/>
      <c r="AP12" s="158"/>
      <c r="AQ12" s="158"/>
      <c r="AR12" s="159"/>
      <c r="AS12" s="16"/>
      <c r="AT12" s="17"/>
      <c r="AU12" s="18"/>
      <c r="AV12" s="18"/>
      <c r="AW12" s="18"/>
      <c r="AX12" s="18"/>
      <c r="AY12" s="18"/>
      <c r="AZ12" s="18"/>
      <c r="BA12" s="18"/>
      <c r="BB12" s="19"/>
      <c r="BH12" s="85"/>
      <c r="BI12" s="79"/>
      <c r="BJ12" s="79"/>
      <c r="BK12" s="79"/>
      <c r="BL12" s="79"/>
      <c r="BM12" s="79"/>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2"/>
      <c r="DS12" s="67" t="s">
        <v>52</v>
      </c>
    </row>
    <row r="13" spans="5:123" ht="12" customHeight="1" x14ac:dyDescent="0.15">
      <c r="E13" s="103" t="s">
        <v>4</v>
      </c>
      <c r="F13" s="104"/>
      <c r="G13" s="104"/>
      <c r="H13" s="105"/>
      <c r="I13" s="139" t="s">
        <v>126</v>
      </c>
      <c r="J13" s="140"/>
      <c r="K13" s="140"/>
      <c r="L13" s="140"/>
      <c r="M13" s="140"/>
      <c r="N13" s="137" t="s">
        <v>127</v>
      </c>
      <c r="O13" s="137"/>
      <c r="P13" s="137"/>
      <c r="Q13" s="104" t="s">
        <v>0</v>
      </c>
      <c r="R13" s="104"/>
      <c r="S13" s="137" t="s">
        <v>128</v>
      </c>
      <c r="T13" s="137"/>
      <c r="U13" s="137"/>
      <c r="V13" s="104" t="s">
        <v>25</v>
      </c>
      <c r="W13" s="104"/>
      <c r="X13" s="137" t="s">
        <v>128</v>
      </c>
      <c r="Y13" s="137"/>
      <c r="Z13" s="137"/>
      <c r="AA13" s="104" t="s">
        <v>5</v>
      </c>
      <c r="AB13" s="104"/>
      <c r="AC13" s="137" t="s">
        <v>6</v>
      </c>
      <c r="AD13" s="137"/>
      <c r="AE13" s="143">
        <f ca="1">IF(X13="","",DATEDIF(DJ1,DJ2,"y"))</f>
        <v>49</v>
      </c>
      <c r="AF13" s="143"/>
      <c r="AG13" s="143"/>
      <c r="AH13" s="137" t="s">
        <v>7</v>
      </c>
      <c r="AI13" s="145"/>
      <c r="AJ13" s="103" t="s">
        <v>30</v>
      </c>
      <c r="AK13" s="104"/>
      <c r="AL13" s="147"/>
      <c r="AM13" s="149" t="s">
        <v>129</v>
      </c>
      <c r="AN13" s="137"/>
      <c r="AO13" s="137"/>
      <c r="AP13" s="137"/>
      <c r="AQ13" s="137"/>
      <c r="AR13" s="145"/>
      <c r="AS13" s="12"/>
      <c r="AT13" s="20"/>
      <c r="AU13" s="21"/>
      <c r="AV13" s="21"/>
      <c r="AW13" s="21"/>
      <c r="AX13" s="21"/>
      <c r="AY13" s="21"/>
      <c r="AZ13" s="21"/>
      <c r="BA13" s="21"/>
      <c r="BB13" s="22"/>
      <c r="BH13" s="85"/>
      <c r="BI13" s="79"/>
      <c r="BJ13" s="79"/>
      <c r="BK13" s="79"/>
      <c r="BL13" s="79"/>
      <c r="BM13" s="79"/>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c r="CL13" s="81"/>
      <c r="CM13" s="81"/>
      <c r="CN13" s="81"/>
      <c r="CO13" s="81"/>
      <c r="CP13" s="81"/>
      <c r="CQ13" s="81"/>
      <c r="CR13" s="81"/>
      <c r="CS13" s="81"/>
      <c r="CT13" s="81"/>
      <c r="CU13" s="81"/>
      <c r="CV13" s="81"/>
      <c r="CW13" s="81"/>
      <c r="CX13" s="81"/>
      <c r="CY13" s="81"/>
      <c r="CZ13" s="81"/>
      <c r="DA13" s="81"/>
      <c r="DB13" s="81"/>
      <c r="DC13" s="81"/>
      <c r="DD13" s="81"/>
      <c r="DE13" s="82"/>
      <c r="DS13" s="67" t="s">
        <v>53</v>
      </c>
    </row>
    <row r="14" spans="5:123" ht="12" customHeight="1" x14ac:dyDescent="0.15">
      <c r="E14" s="106"/>
      <c r="F14" s="107"/>
      <c r="G14" s="107"/>
      <c r="H14" s="108"/>
      <c r="I14" s="141"/>
      <c r="J14" s="142"/>
      <c r="K14" s="142"/>
      <c r="L14" s="142"/>
      <c r="M14" s="142"/>
      <c r="N14" s="138"/>
      <c r="O14" s="138"/>
      <c r="P14" s="138"/>
      <c r="Q14" s="107"/>
      <c r="R14" s="107"/>
      <c r="S14" s="138"/>
      <c r="T14" s="138"/>
      <c r="U14" s="138"/>
      <c r="V14" s="107"/>
      <c r="W14" s="107"/>
      <c r="X14" s="138"/>
      <c r="Y14" s="138"/>
      <c r="Z14" s="138"/>
      <c r="AA14" s="107"/>
      <c r="AB14" s="107"/>
      <c r="AC14" s="138"/>
      <c r="AD14" s="138"/>
      <c r="AE14" s="144"/>
      <c r="AF14" s="144"/>
      <c r="AG14" s="144"/>
      <c r="AH14" s="138"/>
      <c r="AI14" s="146"/>
      <c r="AJ14" s="106"/>
      <c r="AK14" s="107"/>
      <c r="AL14" s="148"/>
      <c r="AM14" s="150"/>
      <c r="AN14" s="138"/>
      <c r="AO14" s="138"/>
      <c r="AP14" s="138"/>
      <c r="AQ14" s="138"/>
      <c r="AR14" s="146"/>
      <c r="AT14" s="23"/>
      <c r="BH14" s="85"/>
      <c r="BI14" s="79"/>
      <c r="BJ14" s="79"/>
      <c r="BK14" s="79"/>
      <c r="BL14" s="79"/>
      <c r="BM14" s="79"/>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2"/>
      <c r="DS14" s="67" t="s">
        <v>54</v>
      </c>
    </row>
    <row r="15" spans="5:123" ht="16.5" customHeight="1" x14ac:dyDescent="0.15">
      <c r="E15" s="267" t="s">
        <v>37</v>
      </c>
      <c r="F15" s="268"/>
      <c r="G15" s="268"/>
      <c r="H15" s="269"/>
      <c r="I15" s="270" t="s">
        <v>17</v>
      </c>
      <c r="J15" s="271"/>
      <c r="K15" s="272" t="s">
        <v>158</v>
      </c>
      <c r="L15" s="272"/>
      <c r="M15" s="272"/>
      <c r="N15" s="272"/>
      <c r="O15" s="272"/>
      <c r="P15" s="272"/>
      <c r="Q15" s="272"/>
      <c r="R15" s="272"/>
      <c r="S15" s="272"/>
      <c r="T15" s="272"/>
      <c r="U15" s="273" t="s">
        <v>18</v>
      </c>
      <c r="V15" s="273"/>
      <c r="W15" s="273"/>
      <c r="X15" s="273"/>
      <c r="Y15" s="273"/>
      <c r="Z15" s="273"/>
      <c r="AA15" s="273"/>
      <c r="AB15" s="273"/>
      <c r="AC15" s="273"/>
      <c r="AD15" s="273"/>
      <c r="AE15" s="273"/>
      <c r="AF15" s="273"/>
      <c r="AG15" s="273"/>
      <c r="AH15" s="273"/>
      <c r="AI15" s="273"/>
      <c r="AJ15" s="273"/>
      <c r="AK15" s="273"/>
      <c r="AL15" s="273"/>
      <c r="AM15" s="273"/>
      <c r="AN15" s="274"/>
      <c r="AO15" s="103" t="s">
        <v>16</v>
      </c>
      <c r="AP15" s="147"/>
      <c r="AQ15" s="95" t="s">
        <v>159</v>
      </c>
      <c r="AR15" s="96"/>
      <c r="AS15" s="115"/>
      <c r="AT15" s="93" t="s">
        <v>160</v>
      </c>
      <c r="AU15" s="95" t="s">
        <v>161</v>
      </c>
      <c r="AV15" s="96"/>
      <c r="AW15" s="115"/>
      <c r="AX15" s="93" t="s">
        <v>162</v>
      </c>
      <c r="AY15" s="95" t="s">
        <v>161</v>
      </c>
      <c r="AZ15" s="96"/>
      <c r="BA15" s="96"/>
      <c r="BB15" s="97"/>
      <c r="BH15" s="85"/>
      <c r="BI15" s="79"/>
      <c r="BJ15" s="79"/>
      <c r="BK15" s="79"/>
      <c r="BL15" s="79"/>
      <c r="BM15" s="79"/>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2"/>
      <c r="DS15" s="67" t="s">
        <v>55</v>
      </c>
    </row>
    <row r="16" spans="5:123" ht="15" customHeight="1" x14ac:dyDescent="0.15">
      <c r="E16" s="131" t="s">
        <v>35</v>
      </c>
      <c r="F16" s="132"/>
      <c r="G16" s="132"/>
      <c r="H16" s="133"/>
      <c r="I16" s="275" t="s">
        <v>133</v>
      </c>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7"/>
      <c r="AO16" s="106"/>
      <c r="AP16" s="148"/>
      <c r="AQ16" s="98"/>
      <c r="AR16" s="99"/>
      <c r="AS16" s="116"/>
      <c r="AT16" s="94"/>
      <c r="AU16" s="98"/>
      <c r="AV16" s="99"/>
      <c r="AW16" s="116"/>
      <c r="AX16" s="94"/>
      <c r="AY16" s="98"/>
      <c r="AZ16" s="99"/>
      <c r="BA16" s="99"/>
      <c r="BB16" s="100"/>
      <c r="BH16" s="85"/>
      <c r="BI16" s="79"/>
      <c r="BJ16" s="79"/>
      <c r="BK16" s="79"/>
      <c r="BL16" s="79"/>
      <c r="BM16" s="79"/>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2"/>
      <c r="DS16" s="67" t="s">
        <v>56</v>
      </c>
    </row>
    <row r="17" spans="2:133" ht="12" customHeight="1" x14ac:dyDescent="0.15">
      <c r="E17" s="117" t="s">
        <v>36</v>
      </c>
      <c r="F17" s="118"/>
      <c r="G17" s="118"/>
      <c r="H17" s="119"/>
      <c r="I17" s="201" t="s">
        <v>134</v>
      </c>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2"/>
      <c r="AT17" s="202"/>
      <c r="AU17" s="202"/>
      <c r="AV17" s="202"/>
      <c r="AW17" s="202"/>
      <c r="AX17" s="202"/>
      <c r="AY17" s="202"/>
      <c r="AZ17" s="202"/>
      <c r="BA17" s="202"/>
      <c r="BB17" s="203"/>
      <c r="BH17" s="85"/>
      <c r="BI17" s="79"/>
      <c r="BJ17" s="79"/>
      <c r="BK17" s="79"/>
      <c r="BL17" s="79"/>
      <c r="BM17" s="79"/>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2"/>
      <c r="DS17" s="67" t="s">
        <v>57</v>
      </c>
    </row>
    <row r="18" spans="2:133" ht="12" customHeight="1" x14ac:dyDescent="0.15">
      <c r="E18" s="120"/>
      <c r="F18" s="121"/>
      <c r="G18" s="121"/>
      <c r="H18" s="122"/>
      <c r="I18" s="204"/>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6"/>
      <c r="BH18" s="85"/>
      <c r="BI18" s="79"/>
      <c r="BJ18" s="79"/>
      <c r="BK18" s="79"/>
      <c r="BL18" s="79"/>
      <c r="BM18" s="79"/>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2"/>
      <c r="DS18" s="67" t="s">
        <v>58</v>
      </c>
    </row>
    <row r="19" spans="2:133" ht="12" customHeight="1" x14ac:dyDescent="0.15">
      <c r="E19" s="120"/>
      <c r="F19" s="121"/>
      <c r="G19" s="121"/>
      <c r="H19" s="122"/>
      <c r="I19" s="213" t="s">
        <v>105</v>
      </c>
      <c r="J19" s="214"/>
      <c r="K19" s="214"/>
      <c r="L19" s="214"/>
      <c r="M19" s="215"/>
      <c r="N19" s="219" t="s">
        <v>135</v>
      </c>
      <c r="O19" s="220"/>
      <c r="P19" s="220"/>
      <c r="Q19" s="220"/>
      <c r="R19" s="220"/>
      <c r="S19" s="220"/>
      <c r="T19" s="220"/>
      <c r="U19" s="220"/>
      <c r="V19" s="220"/>
      <c r="W19" s="220"/>
      <c r="X19" s="220"/>
      <c r="Y19" s="220"/>
      <c r="Z19" s="220"/>
      <c r="AA19" s="220"/>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1"/>
      <c r="BH19" s="85"/>
      <c r="BI19" s="79"/>
      <c r="BJ19" s="79"/>
      <c r="BK19" s="79"/>
      <c r="BL19" s="79"/>
      <c r="BM19" s="79"/>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2"/>
      <c r="DS19" s="67" t="s">
        <v>59</v>
      </c>
    </row>
    <row r="20" spans="2:133" ht="12" customHeight="1" x14ac:dyDescent="0.15">
      <c r="E20" s="106"/>
      <c r="F20" s="107"/>
      <c r="G20" s="107"/>
      <c r="H20" s="108"/>
      <c r="I20" s="216"/>
      <c r="J20" s="217"/>
      <c r="K20" s="217"/>
      <c r="L20" s="217"/>
      <c r="M20" s="218"/>
      <c r="N20" s="222"/>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4"/>
      <c r="BH20" s="85"/>
      <c r="BI20" s="79"/>
      <c r="BJ20" s="79"/>
      <c r="BK20" s="79"/>
      <c r="BL20" s="79"/>
      <c r="BM20" s="79"/>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2"/>
      <c r="DS20" s="67" t="s">
        <v>60</v>
      </c>
    </row>
    <row r="21" spans="2:133" ht="12" customHeight="1" x14ac:dyDescent="0.15">
      <c r="E21" s="103" t="s">
        <v>8</v>
      </c>
      <c r="F21" s="104"/>
      <c r="G21" s="104"/>
      <c r="H21" s="105"/>
      <c r="I21" s="101" t="s">
        <v>163</v>
      </c>
      <c r="J21" s="96"/>
      <c r="K21" s="96"/>
      <c r="L21" s="96"/>
      <c r="M21" s="93" t="s">
        <v>160</v>
      </c>
      <c r="N21" s="96" t="s">
        <v>164</v>
      </c>
      <c r="O21" s="96"/>
      <c r="P21" s="96"/>
      <c r="Q21" s="96"/>
      <c r="R21" s="96"/>
      <c r="S21" s="96"/>
      <c r="T21" s="93" t="s">
        <v>162</v>
      </c>
      <c r="U21" s="96" t="s">
        <v>165</v>
      </c>
      <c r="V21" s="96"/>
      <c r="W21" s="96"/>
      <c r="X21" s="96"/>
      <c r="Y21" s="96"/>
      <c r="Z21" s="97"/>
      <c r="AA21" s="103" t="s">
        <v>19</v>
      </c>
      <c r="AB21" s="104"/>
      <c r="AC21" s="104"/>
      <c r="AD21" s="104"/>
      <c r="AE21" s="105"/>
      <c r="AF21" s="207" t="s">
        <v>166</v>
      </c>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9"/>
      <c r="BH21" s="85"/>
      <c r="BI21" s="79"/>
      <c r="BJ21" s="79"/>
      <c r="BK21" s="79"/>
      <c r="BL21" s="79"/>
      <c r="BM21" s="79"/>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2"/>
    </row>
    <row r="22" spans="2:133" ht="12" customHeight="1" x14ac:dyDescent="0.15">
      <c r="E22" s="106"/>
      <c r="F22" s="107"/>
      <c r="G22" s="107"/>
      <c r="H22" s="108"/>
      <c r="I22" s="102"/>
      <c r="J22" s="99"/>
      <c r="K22" s="99"/>
      <c r="L22" s="99"/>
      <c r="M22" s="94"/>
      <c r="N22" s="99"/>
      <c r="O22" s="99"/>
      <c r="P22" s="99"/>
      <c r="Q22" s="99"/>
      <c r="R22" s="99"/>
      <c r="S22" s="99"/>
      <c r="T22" s="94"/>
      <c r="U22" s="99"/>
      <c r="V22" s="99"/>
      <c r="W22" s="99"/>
      <c r="X22" s="99"/>
      <c r="Y22" s="99"/>
      <c r="Z22" s="100"/>
      <c r="AA22" s="106"/>
      <c r="AB22" s="107"/>
      <c r="AC22" s="107"/>
      <c r="AD22" s="107"/>
      <c r="AE22" s="108"/>
      <c r="AF22" s="210"/>
      <c r="AG22" s="211"/>
      <c r="AH22" s="211"/>
      <c r="AI22" s="211"/>
      <c r="AJ22" s="211"/>
      <c r="AK22" s="211"/>
      <c r="AL22" s="211"/>
      <c r="AM22" s="211"/>
      <c r="AN22" s="211"/>
      <c r="AO22" s="211"/>
      <c r="AP22" s="211"/>
      <c r="AQ22" s="211"/>
      <c r="AR22" s="211"/>
      <c r="AS22" s="211"/>
      <c r="AT22" s="211"/>
      <c r="AU22" s="211"/>
      <c r="AV22" s="211"/>
      <c r="AW22" s="211"/>
      <c r="AX22" s="211"/>
      <c r="AY22" s="211"/>
      <c r="AZ22" s="211"/>
      <c r="BA22" s="211"/>
      <c r="BB22" s="212"/>
      <c r="BH22" s="85"/>
      <c r="BI22" s="79"/>
      <c r="BJ22" s="79"/>
      <c r="BK22" s="79"/>
      <c r="BL22" s="79"/>
      <c r="BM22" s="79"/>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2"/>
    </row>
    <row r="23" spans="2:133" ht="12" customHeight="1" x14ac:dyDescent="0.15">
      <c r="AO23" s="225"/>
      <c r="AP23" s="225"/>
      <c r="AQ23" s="226"/>
      <c r="AR23" s="226"/>
      <c r="AS23" s="226"/>
      <c r="AT23" s="226"/>
      <c r="AU23" s="226"/>
      <c r="AV23" s="226"/>
      <c r="AW23" s="226"/>
      <c r="AX23" s="226"/>
      <c r="AY23" s="226"/>
      <c r="AZ23" s="226"/>
      <c r="BA23" s="226"/>
      <c r="BB23" s="226"/>
      <c r="BH23" s="85"/>
      <c r="BI23" s="79"/>
      <c r="BJ23" s="79"/>
      <c r="BK23" s="79"/>
      <c r="BL23" s="79"/>
      <c r="BM23" s="79"/>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2"/>
      <c r="DS23" s="3" t="s">
        <v>106</v>
      </c>
    </row>
    <row r="24" spans="2:133" s="57" customFormat="1" ht="14.25" customHeight="1" x14ac:dyDescent="0.15">
      <c r="B24" s="52"/>
      <c r="C24" s="52"/>
      <c r="D24" s="52"/>
      <c r="E24" s="53" t="s">
        <v>109</v>
      </c>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2"/>
      <c r="AR24" s="52"/>
      <c r="AS24" s="52"/>
      <c r="AT24" s="52"/>
      <c r="AU24" s="52"/>
      <c r="AV24" s="52"/>
      <c r="AW24" s="52"/>
      <c r="AX24" s="52"/>
      <c r="AY24" s="52"/>
      <c r="AZ24" s="52"/>
      <c r="BA24" s="52"/>
      <c r="BB24" s="52"/>
      <c r="BC24" s="55"/>
      <c r="BD24" s="55"/>
      <c r="BE24" s="55"/>
      <c r="BF24" s="55"/>
      <c r="BG24" s="55"/>
      <c r="BH24" s="85"/>
      <c r="BI24" s="79"/>
      <c r="BJ24" s="79"/>
      <c r="BK24" s="79"/>
      <c r="BL24" s="79"/>
      <c r="BM24" s="79"/>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2"/>
      <c r="DF24" s="52"/>
      <c r="DG24" s="52"/>
      <c r="DH24" s="52"/>
      <c r="DI24" s="52"/>
      <c r="DJ24" s="64" t="str">
        <f>IF(OR(I25="該当の場合選択",I25=""),"",I25)</f>
        <v/>
      </c>
      <c r="DK24" s="65"/>
      <c r="DL24" s="51"/>
      <c r="DM24" s="56"/>
      <c r="DN24" s="56"/>
      <c r="DO24" s="56"/>
      <c r="DP24" s="56"/>
      <c r="DQ24" s="56"/>
      <c r="DR24" s="56" t="s">
        <v>112</v>
      </c>
      <c r="DS24" s="56"/>
      <c r="DT24" s="56"/>
      <c r="DU24" s="56"/>
      <c r="DV24" s="56"/>
      <c r="DW24" s="56"/>
      <c r="DX24" s="56"/>
      <c r="DY24" s="56"/>
      <c r="DZ24" s="56"/>
      <c r="EA24" s="56"/>
      <c r="EB24" s="56"/>
      <c r="EC24" s="56"/>
    </row>
    <row r="25" spans="2:133" ht="12" customHeight="1" x14ac:dyDescent="0.15">
      <c r="E25" s="103" t="s">
        <v>39</v>
      </c>
      <c r="F25" s="104"/>
      <c r="G25" s="104"/>
      <c r="H25" s="105"/>
      <c r="I25" s="227" t="s">
        <v>106</v>
      </c>
      <c r="J25" s="226"/>
      <c r="K25" s="226"/>
      <c r="L25" s="226"/>
      <c r="M25" s="226"/>
      <c r="N25" s="226"/>
      <c r="O25" s="226"/>
      <c r="P25" s="226"/>
      <c r="Q25" s="226"/>
      <c r="R25" s="226"/>
      <c r="S25" s="226"/>
      <c r="T25" s="226"/>
      <c r="U25" s="226"/>
      <c r="V25" s="228"/>
      <c r="W25" s="232" t="s">
        <v>40</v>
      </c>
      <c r="X25" s="233"/>
      <c r="Y25" s="233"/>
      <c r="Z25" s="233"/>
      <c r="AA25" s="234"/>
      <c r="AB25" s="227" t="s">
        <v>106</v>
      </c>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8"/>
      <c r="BH25" s="85"/>
      <c r="BI25" s="79"/>
      <c r="BJ25" s="79"/>
      <c r="BK25" s="79"/>
      <c r="BL25" s="79"/>
      <c r="BM25" s="79"/>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2"/>
      <c r="DJ25" s="64" t="str">
        <f>IF(OR(AB25="該当の場合選択",AB25="",),"",AB25)</f>
        <v/>
      </c>
      <c r="DR25" s="3" t="s">
        <v>113</v>
      </c>
    </row>
    <row r="26" spans="2:133" ht="13.5" customHeight="1" x14ac:dyDescent="0.15">
      <c r="E26" s="106"/>
      <c r="F26" s="107"/>
      <c r="G26" s="107"/>
      <c r="H26" s="108"/>
      <c r="I26" s="229"/>
      <c r="J26" s="230"/>
      <c r="K26" s="230"/>
      <c r="L26" s="230"/>
      <c r="M26" s="230"/>
      <c r="N26" s="230"/>
      <c r="O26" s="230"/>
      <c r="P26" s="230"/>
      <c r="Q26" s="230"/>
      <c r="R26" s="230"/>
      <c r="S26" s="230"/>
      <c r="T26" s="230"/>
      <c r="U26" s="230"/>
      <c r="V26" s="231"/>
      <c r="W26" s="235"/>
      <c r="X26" s="236"/>
      <c r="Y26" s="236"/>
      <c r="Z26" s="236"/>
      <c r="AA26" s="237"/>
      <c r="AB26" s="229"/>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1"/>
      <c r="BH26" s="85"/>
      <c r="BI26" s="79"/>
      <c r="BJ26" s="79"/>
      <c r="BK26" s="79"/>
      <c r="BL26" s="79"/>
      <c r="BM26" s="79"/>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2"/>
      <c r="DR26" s="3" t="s">
        <v>114</v>
      </c>
    </row>
    <row r="27" spans="2:133" ht="12" customHeight="1" x14ac:dyDescent="0.2">
      <c r="D27" s="76"/>
      <c r="E27" s="87" t="s">
        <v>15</v>
      </c>
      <c r="F27" s="87"/>
      <c r="G27" s="87"/>
      <c r="H27" s="87"/>
      <c r="I27" s="87"/>
      <c r="J27" s="87"/>
      <c r="K27" s="87"/>
      <c r="L27" s="87"/>
      <c r="M27" s="8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c r="BD27"/>
      <c r="BE27"/>
      <c r="BF27"/>
      <c r="BG27" s="1"/>
      <c r="BH27" s="85"/>
      <c r="BI27" s="79"/>
      <c r="BJ27" s="79"/>
      <c r="BK27" s="79"/>
      <c r="BL27" s="79"/>
      <c r="BM27" s="79"/>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2"/>
      <c r="DF27"/>
      <c r="DG27"/>
      <c r="DH27"/>
      <c r="DI27"/>
      <c r="DJ27" s="68"/>
      <c r="DK27" s="69"/>
      <c r="DL27" s="69"/>
      <c r="DM27" s="70"/>
      <c r="DN27" s="70"/>
      <c r="DO27" s="70"/>
      <c r="DP27" s="70"/>
      <c r="DQ27" s="70"/>
      <c r="DR27" s="3" t="s">
        <v>115</v>
      </c>
    </row>
    <row r="28" spans="2:133" ht="12" customHeight="1" x14ac:dyDescent="0.2">
      <c r="D28" s="76"/>
      <c r="E28" s="88"/>
      <c r="F28" s="88"/>
      <c r="G28" s="88"/>
      <c r="H28" s="88"/>
      <c r="I28" s="88"/>
      <c r="J28" s="88"/>
      <c r="K28" s="88"/>
      <c r="L28" s="88"/>
      <c r="M28" s="88"/>
      <c r="N28" s="77"/>
      <c r="O28" s="78" t="s">
        <v>176</v>
      </c>
      <c r="P28" s="71" t="s">
        <v>168</v>
      </c>
      <c r="Q28" s="72" t="s">
        <v>169</v>
      </c>
      <c r="R28" s="73"/>
      <c r="S28" s="71"/>
      <c r="T28" s="71"/>
      <c r="U28" s="74"/>
      <c r="V28" s="74"/>
      <c r="W28" s="74"/>
      <c r="X28" s="74"/>
      <c r="Y28" s="74"/>
      <c r="Z28" s="74"/>
      <c r="AA28"/>
      <c r="AB28"/>
      <c r="AC28"/>
      <c r="AD28"/>
      <c r="AE28"/>
      <c r="AF28"/>
      <c r="AG28"/>
      <c r="AH28"/>
      <c r="AI28"/>
      <c r="AJ28"/>
      <c r="AK28"/>
      <c r="AL28"/>
      <c r="AM28" s="77"/>
      <c r="AN28" s="77"/>
      <c r="AO28" s="77"/>
      <c r="AP28" s="77"/>
      <c r="AQ28" s="77"/>
      <c r="AR28" s="77"/>
      <c r="AS28" s="77"/>
      <c r="AT28" s="77"/>
      <c r="AU28" s="77"/>
      <c r="AV28" s="77"/>
      <c r="AW28" s="77"/>
      <c r="AX28" s="77"/>
      <c r="AY28" s="77"/>
      <c r="AZ28" s="77"/>
      <c r="BA28" s="77"/>
      <c r="BB28" s="77"/>
      <c r="BC28"/>
      <c r="BD28"/>
      <c r="BE28"/>
      <c r="BF28"/>
      <c r="BG28" s="1"/>
      <c r="BH28" s="85"/>
      <c r="BI28" s="79"/>
      <c r="BJ28" s="79"/>
      <c r="BK28" s="79"/>
      <c r="BL28" s="79"/>
      <c r="BM28" s="79"/>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2"/>
      <c r="DF28"/>
      <c r="DG28"/>
      <c r="DH28"/>
      <c r="DI28"/>
      <c r="DJ28" s="68"/>
      <c r="DK28" s="69" t="s">
        <v>121</v>
      </c>
      <c r="DL28" s="69" t="s">
        <v>122</v>
      </c>
      <c r="DM28" s="69" t="s">
        <v>123</v>
      </c>
      <c r="DN28" s="70"/>
      <c r="DO28" s="70"/>
      <c r="DP28" s="70"/>
      <c r="DQ28" s="70"/>
      <c r="DR28" s="3" t="s">
        <v>116</v>
      </c>
    </row>
    <row r="29" spans="2:133" ht="15.75" customHeight="1" x14ac:dyDescent="0.15">
      <c r="D29" s="1"/>
      <c r="E29" s="89" t="s">
        <v>170</v>
      </c>
      <c r="F29" s="90"/>
      <c r="G29" s="91" t="s">
        <v>0</v>
      </c>
      <c r="H29" s="91"/>
      <c r="I29" s="91" t="s">
        <v>1</v>
      </c>
      <c r="J29" s="91"/>
      <c r="K29" s="91" t="s">
        <v>38</v>
      </c>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238"/>
      <c r="BC29"/>
      <c r="BD29"/>
      <c r="BE29"/>
      <c r="BF29"/>
      <c r="BG29" s="1"/>
      <c r="BH29" s="85"/>
      <c r="BI29" s="79"/>
      <c r="BJ29" s="79"/>
      <c r="BK29" s="79"/>
      <c r="BL29" s="79"/>
      <c r="BM29" s="79"/>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2"/>
      <c r="DF29"/>
      <c r="DG29"/>
      <c r="DH29"/>
      <c r="DI29"/>
      <c r="DJ29" s="68"/>
      <c r="DK29" s="68"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68" t="str">
        <f>DL30&amp;DL31&amp;DL32&amp;DL33&amp;DL34&amp;DL35&amp;DL36&amp;DL37&amp;DL38&amp;DL39&amp;DL40&amp;DL41&amp;DL42&amp;DL43&amp;DL44&amp;DL45&amp;DL46&amp;DL47&amp;DL48&amp;DL49&amp;DL50</f>
        <v/>
      </c>
      <c r="DM29" s="68" t="str">
        <f>DM30&amp;DM31&amp;DM32&amp;DM33&amp;DM34&amp;DM35&amp;DM36&amp;DM37&amp;DM38&amp;DM39&amp;DM40&amp;DM41&amp;DM42&amp;DM43&amp;DM44&amp;DM45&amp;DM46&amp;DM47&amp;DM48&amp;DM49&amp;DM50</f>
        <v/>
      </c>
      <c r="DN29" s="70"/>
      <c r="DO29" s="70"/>
      <c r="DP29" s="70"/>
      <c r="DQ29" s="70"/>
      <c r="DR29" s="3" t="s">
        <v>117</v>
      </c>
    </row>
    <row r="30" spans="2:133" ht="12" customHeight="1" x14ac:dyDescent="0.15">
      <c r="D30" s="1"/>
      <c r="E30" s="85"/>
      <c r="F30" s="79"/>
      <c r="G30" s="79"/>
      <c r="H30" s="79"/>
      <c r="I30" s="79"/>
      <c r="J30" s="79"/>
      <c r="K30" s="79" t="s">
        <v>136</v>
      </c>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92"/>
      <c r="BC30"/>
      <c r="BD30"/>
      <c r="BE30"/>
      <c r="BF30"/>
      <c r="BG30" s="1"/>
      <c r="BH30" s="256" t="s">
        <v>9</v>
      </c>
      <c r="BI30" s="257"/>
      <c r="BJ30" s="257"/>
      <c r="BK30" s="257"/>
      <c r="BL30" s="257"/>
      <c r="BM30" s="257"/>
      <c r="BN30" s="257"/>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8"/>
      <c r="DF30"/>
      <c r="DG30"/>
      <c r="DH30"/>
      <c r="DI30"/>
      <c r="DJ30" s="160" t="str">
        <f>IF(OR(COUNTIFS(K30,"*特許庁*")&gt;=1,COUNTIFS(K30,"*経済産業*")&gt;=1,COUNTIFS(K30,"*工業所有*")&gt;=1), ASC(E30)&amp;"."&amp;ASC(I30)&amp;"_"&amp;K30,"")</f>
        <v/>
      </c>
      <c r="DK30" s="69" t="str" cm="1">
        <f t="array" ref="DK30:DK31">_xlfn._xlws.FILTER(DJ30:DJ71, ISNUMBER(SEARCH("*特許庁*", DJ30:DJ71)),"")</f>
        <v>R.4_特許庁　審査業務部　〇〇課　入庁　臨時事務補助職員（フルタイム）</v>
      </c>
      <c r="DL30" s="69" t="str" cm="1">
        <f t="array" ref="DL30">_xlfn._xlws.FILTER(DJ30:DJ71, ISNUMBER(SEARCH("*経済産業省*", DJ30:DJ71)),"")</f>
        <v/>
      </c>
      <c r="DM30" s="70" t="str" cm="1">
        <f t="array" ref="DM30">_xlfn._xlws.FILTER(DJ30:DJ71, ISNUMBER(SEARCH("*工業所有*", DJ30:DJ71)),"")</f>
        <v/>
      </c>
      <c r="DN30" s="70"/>
      <c r="DO30" s="70"/>
      <c r="DP30" s="70"/>
      <c r="DQ30" s="70"/>
      <c r="DR30" s="3" t="s">
        <v>118</v>
      </c>
    </row>
    <row r="31" spans="2:133" ht="12" customHeight="1" x14ac:dyDescent="0.15">
      <c r="D31" s="1"/>
      <c r="E31" s="85"/>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92"/>
      <c r="BC31"/>
      <c r="BD31"/>
      <c r="BE31"/>
      <c r="BF31"/>
      <c r="BG31" s="1"/>
      <c r="BH31" s="285"/>
      <c r="BI31" s="286"/>
      <c r="BJ31" s="286"/>
      <c r="BK31" s="286"/>
      <c r="BL31" s="286"/>
      <c r="BM31" s="286"/>
      <c r="BN31" s="286"/>
      <c r="BO31" s="286"/>
      <c r="BP31" s="286"/>
      <c r="BQ31" s="286"/>
      <c r="BR31" s="286"/>
      <c r="BS31" s="286"/>
      <c r="BT31" s="286"/>
      <c r="BU31" s="286"/>
      <c r="BV31" s="286"/>
      <c r="BW31" s="286"/>
      <c r="BX31" s="286"/>
      <c r="BY31" s="286"/>
      <c r="BZ31" s="286"/>
      <c r="CA31" s="286"/>
      <c r="CB31" s="286"/>
      <c r="CC31" s="286"/>
      <c r="CD31" s="286"/>
      <c r="CE31" s="286"/>
      <c r="CF31" s="286"/>
      <c r="CG31" s="286"/>
      <c r="CH31" s="286"/>
      <c r="CI31" s="286"/>
      <c r="CJ31" s="286"/>
      <c r="CK31" s="286"/>
      <c r="CL31" s="286"/>
      <c r="CM31" s="286"/>
      <c r="CN31" s="286"/>
      <c r="CO31" s="286"/>
      <c r="CP31" s="286"/>
      <c r="CQ31" s="286"/>
      <c r="CR31" s="286"/>
      <c r="CS31" s="286"/>
      <c r="CT31" s="286"/>
      <c r="CU31" s="286"/>
      <c r="CV31" s="286"/>
      <c r="CW31" s="286"/>
      <c r="CX31" s="286"/>
      <c r="CY31" s="286"/>
      <c r="CZ31" s="286"/>
      <c r="DA31" s="286"/>
      <c r="DB31" s="286"/>
      <c r="DC31" s="286"/>
      <c r="DD31" s="286"/>
      <c r="DE31" s="287"/>
      <c r="DF31"/>
      <c r="DG31"/>
      <c r="DH31"/>
      <c r="DI31"/>
      <c r="DJ31" s="160"/>
      <c r="DK31" s="69" t="str">
        <v>R.12_特許庁　審査業務部　〇〇課　退庁　臨時事務補助職員（フルタイム）（任期満了）</v>
      </c>
      <c r="DL31" s="69"/>
      <c r="DM31" s="70"/>
      <c r="DN31" s="70"/>
      <c r="DO31" s="70"/>
      <c r="DP31" s="70"/>
      <c r="DQ31" s="70"/>
      <c r="DR31" s="3" t="s">
        <v>107</v>
      </c>
    </row>
    <row r="32" spans="2:133" ht="12" customHeight="1" x14ac:dyDescent="0.15">
      <c r="D32" s="1"/>
      <c r="E32" s="85" t="s">
        <v>171</v>
      </c>
      <c r="F32" s="79"/>
      <c r="G32" s="79" t="s">
        <v>177</v>
      </c>
      <c r="H32" s="79"/>
      <c r="I32" s="79" t="s">
        <v>173</v>
      </c>
      <c r="J32" s="79"/>
      <c r="K32" s="81" t="s">
        <v>137</v>
      </c>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2"/>
      <c r="BC32"/>
      <c r="BD32"/>
      <c r="BE32"/>
      <c r="BF32"/>
      <c r="BG32" s="1"/>
      <c r="BH32" s="285"/>
      <c r="BI32" s="286"/>
      <c r="BJ32" s="286"/>
      <c r="BK32" s="286"/>
      <c r="BL32" s="286"/>
      <c r="BM32" s="286"/>
      <c r="BN32" s="286"/>
      <c r="BO32" s="286"/>
      <c r="BP32" s="286"/>
      <c r="BQ32" s="286"/>
      <c r="BR32" s="286"/>
      <c r="BS32" s="286"/>
      <c r="BT32" s="286"/>
      <c r="BU32" s="286"/>
      <c r="BV32" s="286"/>
      <c r="BW32" s="286"/>
      <c r="BX32" s="286"/>
      <c r="BY32" s="286"/>
      <c r="BZ32" s="286"/>
      <c r="CA32" s="286"/>
      <c r="CB32" s="286"/>
      <c r="CC32" s="286"/>
      <c r="CD32" s="286"/>
      <c r="CE32" s="286"/>
      <c r="CF32" s="286"/>
      <c r="CG32" s="286"/>
      <c r="CH32" s="286"/>
      <c r="CI32" s="286"/>
      <c r="CJ32" s="286"/>
      <c r="CK32" s="286"/>
      <c r="CL32" s="286"/>
      <c r="CM32" s="286"/>
      <c r="CN32" s="286"/>
      <c r="CO32" s="286"/>
      <c r="CP32" s="286"/>
      <c r="CQ32" s="286"/>
      <c r="CR32" s="286"/>
      <c r="CS32" s="286"/>
      <c r="CT32" s="286"/>
      <c r="CU32" s="286"/>
      <c r="CV32" s="286"/>
      <c r="CW32" s="286"/>
      <c r="CX32" s="286"/>
      <c r="CY32" s="286"/>
      <c r="CZ32" s="286"/>
      <c r="DA32" s="286"/>
      <c r="DB32" s="286"/>
      <c r="DC32" s="286"/>
      <c r="DD32" s="286"/>
      <c r="DE32" s="287"/>
      <c r="DF32"/>
      <c r="DG32"/>
      <c r="DH32"/>
      <c r="DI32"/>
      <c r="DJ32" s="160" t="str">
        <f t="shared" ref="DJ32" si="0">IF(OR(COUNTIFS(K32,"*特許庁*")&gt;=1,COUNTIFS(K32,"*経済産業*")&gt;=1,COUNTIFS(K32,"*工業所有*")&gt;=1), ASC(E32)&amp;"."&amp;ASC(I32)&amp;"_"&amp;K32,"")</f>
        <v/>
      </c>
      <c r="DK32" s="69"/>
      <c r="DL32" s="69"/>
      <c r="DM32" s="70"/>
      <c r="DN32" s="70"/>
      <c r="DO32" s="70"/>
      <c r="DP32" s="70"/>
      <c r="DQ32" s="70"/>
      <c r="DR32" s="3" t="s">
        <v>61</v>
      </c>
    </row>
    <row r="33" spans="4:129" ht="12" customHeight="1" x14ac:dyDescent="0.15">
      <c r="D33" s="1"/>
      <c r="E33" s="85"/>
      <c r="F33" s="79"/>
      <c r="G33" s="79"/>
      <c r="H33" s="79"/>
      <c r="I33" s="79"/>
      <c r="J33" s="79"/>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2"/>
      <c r="BC33"/>
      <c r="BD33"/>
      <c r="BE33"/>
      <c r="BF33"/>
      <c r="BG33" s="1"/>
      <c r="BH33" s="285"/>
      <c r="BI33" s="286"/>
      <c r="BJ33" s="286"/>
      <c r="BK33" s="286"/>
      <c r="BL33" s="286"/>
      <c r="BM33" s="286"/>
      <c r="BN33" s="286"/>
      <c r="BO33" s="286"/>
      <c r="BP33" s="286"/>
      <c r="BQ33" s="286"/>
      <c r="BR33" s="286"/>
      <c r="BS33" s="286"/>
      <c r="BT33" s="286"/>
      <c r="BU33" s="286"/>
      <c r="BV33" s="286"/>
      <c r="BW33" s="286"/>
      <c r="BX33" s="286"/>
      <c r="BY33" s="286"/>
      <c r="BZ33" s="286"/>
      <c r="CA33" s="286"/>
      <c r="CB33" s="286"/>
      <c r="CC33" s="286"/>
      <c r="CD33" s="286"/>
      <c r="CE33" s="286"/>
      <c r="CF33" s="286"/>
      <c r="CG33" s="286"/>
      <c r="CH33" s="286"/>
      <c r="CI33" s="286"/>
      <c r="CJ33" s="286"/>
      <c r="CK33" s="286"/>
      <c r="CL33" s="286"/>
      <c r="CM33" s="286"/>
      <c r="CN33" s="286"/>
      <c r="CO33" s="286"/>
      <c r="CP33" s="286"/>
      <c r="CQ33" s="286"/>
      <c r="CR33" s="286"/>
      <c r="CS33" s="286"/>
      <c r="CT33" s="286"/>
      <c r="CU33" s="286"/>
      <c r="CV33" s="286"/>
      <c r="CW33" s="286"/>
      <c r="CX33" s="286"/>
      <c r="CY33" s="286"/>
      <c r="CZ33" s="286"/>
      <c r="DA33" s="286"/>
      <c r="DB33" s="286"/>
      <c r="DC33" s="286"/>
      <c r="DD33" s="286"/>
      <c r="DE33" s="287"/>
      <c r="DF33"/>
      <c r="DG33"/>
      <c r="DH33"/>
      <c r="DI33"/>
      <c r="DJ33" s="160"/>
      <c r="DK33" s="69"/>
      <c r="DL33" s="69"/>
      <c r="DM33" s="70"/>
      <c r="DN33" s="70"/>
      <c r="DO33" s="70"/>
      <c r="DP33" s="70"/>
      <c r="DQ33" s="70"/>
      <c r="DR33" s="3" t="s">
        <v>82</v>
      </c>
    </row>
    <row r="34" spans="4:129" ht="12" customHeight="1" x14ac:dyDescent="0.15">
      <c r="D34" s="1"/>
      <c r="E34" s="85" t="s">
        <v>171</v>
      </c>
      <c r="F34" s="79"/>
      <c r="G34" s="79" t="s">
        <v>177</v>
      </c>
      <c r="H34" s="79"/>
      <c r="I34" s="79" t="s">
        <v>178</v>
      </c>
      <c r="J34" s="79"/>
      <c r="K34" s="81" t="s">
        <v>138</v>
      </c>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2"/>
      <c r="BC34"/>
      <c r="BD34"/>
      <c r="BE34"/>
      <c r="BF34"/>
      <c r="BG34" s="1"/>
      <c r="BH34" s="288"/>
      <c r="BI34" s="289"/>
      <c r="BJ34" s="289"/>
      <c r="BK34" s="289"/>
      <c r="BL34" s="289"/>
      <c r="BM34" s="289"/>
      <c r="BN34" s="289"/>
      <c r="BO34" s="289"/>
      <c r="BP34" s="289"/>
      <c r="BQ34" s="289"/>
      <c r="BR34" s="289"/>
      <c r="BS34" s="289"/>
      <c r="BT34" s="289"/>
      <c r="BU34" s="289"/>
      <c r="BV34" s="289"/>
      <c r="BW34" s="289"/>
      <c r="BX34" s="289"/>
      <c r="BY34" s="289"/>
      <c r="BZ34" s="289"/>
      <c r="CA34" s="289"/>
      <c r="CB34" s="289"/>
      <c r="CC34" s="289"/>
      <c r="CD34" s="289"/>
      <c r="CE34" s="289"/>
      <c r="CF34" s="289"/>
      <c r="CG34" s="289"/>
      <c r="CH34" s="289"/>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c r="DE34" s="290"/>
      <c r="DF34"/>
      <c r="DG34"/>
      <c r="DH34"/>
      <c r="DI34"/>
      <c r="DJ34" s="160" t="str">
        <f t="shared" ref="DJ34" si="1">IF(OR(COUNTIFS(K34,"*特許庁*")&gt;=1,COUNTIFS(K34,"*経済産業*")&gt;=1,COUNTIFS(K34,"*工業所有*")&gt;=1), ASC(E34)&amp;"."&amp;ASC(I34)&amp;"_"&amp;K34,"")</f>
        <v/>
      </c>
      <c r="DK34" s="69"/>
      <c r="DL34" s="69"/>
      <c r="DM34" s="70"/>
      <c r="DN34" s="70"/>
      <c r="DO34" s="70"/>
      <c r="DP34" s="70"/>
      <c r="DQ34" s="70"/>
      <c r="DR34" s="3" t="s">
        <v>62</v>
      </c>
    </row>
    <row r="35" spans="4:129" ht="12" customHeight="1" x14ac:dyDescent="0.15">
      <c r="D35" s="1"/>
      <c r="E35" s="85"/>
      <c r="F35" s="79"/>
      <c r="G35" s="79"/>
      <c r="H35" s="79"/>
      <c r="I35" s="79"/>
      <c r="J35" s="79"/>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2"/>
      <c r="BC35"/>
      <c r="BD35"/>
      <c r="BE35"/>
      <c r="BF35"/>
      <c r="BG35" s="1"/>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c r="DG35"/>
      <c r="DH35"/>
      <c r="DI35"/>
      <c r="DJ35" s="160"/>
      <c r="DK35" s="69"/>
      <c r="DL35" s="69"/>
      <c r="DM35" s="70"/>
      <c r="DN35" s="70"/>
      <c r="DO35" s="70"/>
      <c r="DP35" s="70"/>
      <c r="DQ35" s="70"/>
      <c r="DR35" s="3" t="s">
        <v>83</v>
      </c>
    </row>
    <row r="36" spans="4:129" ht="12" customHeight="1" x14ac:dyDescent="0.15">
      <c r="D36" s="1"/>
      <c r="E36" s="85" t="s">
        <v>171</v>
      </c>
      <c r="F36" s="79"/>
      <c r="G36" s="79" t="s">
        <v>172</v>
      </c>
      <c r="H36" s="79"/>
      <c r="I36" s="79" t="s">
        <v>173</v>
      </c>
      <c r="J36" s="79"/>
      <c r="K36" s="81" t="s">
        <v>139</v>
      </c>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2"/>
      <c r="BC36"/>
      <c r="BD36"/>
      <c r="BE36"/>
      <c r="BF36"/>
      <c r="BG36" s="1"/>
      <c r="BH36" s="42" t="s">
        <v>10</v>
      </c>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180"/>
      <c r="CH36" s="180"/>
      <c r="CI36" s="180"/>
      <c r="CJ36" s="180"/>
      <c r="CK36" s="180"/>
      <c r="CL36" s="180"/>
      <c r="CM36" s="180"/>
      <c r="CN36" s="43"/>
      <c r="CO36" s="43"/>
      <c r="CP36" s="43"/>
      <c r="CQ36" s="43"/>
      <c r="CR36" s="43"/>
      <c r="CS36" s="43"/>
      <c r="CT36" s="43"/>
      <c r="CU36" s="43"/>
      <c r="CV36" s="43"/>
      <c r="CW36" s="43"/>
      <c r="CX36" s="43"/>
      <c r="CY36" s="43"/>
      <c r="CZ36" s="43"/>
      <c r="DA36" s="43"/>
      <c r="DB36" s="43"/>
      <c r="DC36" s="43"/>
      <c r="DD36" s="43"/>
      <c r="DE36" s="44"/>
      <c r="DF36"/>
      <c r="DG36"/>
      <c r="DH36"/>
      <c r="DI36"/>
      <c r="DJ36" s="160" t="str">
        <f t="shared" ref="DJ36" si="2">IF(OR(COUNTIFS(K36,"*特許庁*")&gt;=1,COUNTIFS(K36,"*経済産業*")&gt;=1,COUNTIFS(K36,"*工業所有*")&gt;=1), ASC(E36)&amp;"."&amp;ASC(I36)&amp;"_"&amp;K36,"")</f>
        <v/>
      </c>
      <c r="DK36" s="69"/>
      <c r="DL36" s="69"/>
      <c r="DM36" s="70"/>
      <c r="DN36" s="70"/>
      <c r="DO36" s="70"/>
      <c r="DP36" s="70"/>
      <c r="DQ36" s="70"/>
      <c r="DR36" s="3" t="s">
        <v>63</v>
      </c>
    </row>
    <row r="37" spans="4:129" ht="12" customHeight="1" x14ac:dyDescent="0.15">
      <c r="D37" s="1"/>
      <c r="E37" s="85"/>
      <c r="F37" s="79"/>
      <c r="G37" s="79"/>
      <c r="H37" s="79"/>
      <c r="I37" s="79"/>
      <c r="J37" s="79"/>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2"/>
      <c r="BC37"/>
      <c r="BD37"/>
      <c r="BE37"/>
      <c r="BF37"/>
      <c r="BG37" s="1"/>
      <c r="BH37" s="174" t="s">
        <v>151</v>
      </c>
      <c r="BI37" s="175"/>
      <c r="BJ37" s="175"/>
      <c r="BK37" s="175"/>
      <c r="BL37" s="175"/>
      <c r="BM37" s="175"/>
      <c r="BN37" s="175"/>
      <c r="BO37" s="175"/>
      <c r="BP37" s="175"/>
      <c r="BQ37" s="175"/>
      <c r="BR37" s="175"/>
      <c r="BS37" s="175"/>
      <c r="BT37" s="175"/>
      <c r="BU37" s="175"/>
      <c r="BV37" s="175"/>
      <c r="BW37" s="175"/>
      <c r="BX37" s="175"/>
      <c r="BY37" s="175"/>
      <c r="BZ37" s="175"/>
      <c r="CA37" s="175"/>
      <c r="CB37" s="175"/>
      <c r="CC37" s="175"/>
      <c r="CD37" s="175"/>
      <c r="CE37" s="175"/>
      <c r="CF37" s="175"/>
      <c r="CG37" s="175"/>
      <c r="CH37" s="175"/>
      <c r="CI37" s="175"/>
      <c r="CJ37" s="175"/>
      <c r="CK37" s="175"/>
      <c r="CL37" s="175"/>
      <c r="CM37" s="175"/>
      <c r="CN37" s="175"/>
      <c r="CO37" s="175"/>
      <c r="CP37" s="175"/>
      <c r="CQ37" s="175"/>
      <c r="CR37" s="175"/>
      <c r="CS37" s="175"/>
      <c r="CT37" s="175"/>
      <c r="CU37" s="175"/>
      <c r="CV37" s="175"/>
      <c r="CW37" s="175"/>
      <c r="CX37" s="175"/>
      <c r="CY37" s="175"/>
      <c r="CZ37" s="175"/>
      <c r="DA37" s="175"/>
      <c r="DB37" s="175"/>
      <c r="DC37" s="175"/>
      <c r="DD37" s="175"/>
      <c r="DE37" s="176"/>
      <c r="DF37"/>
      <c r="DG37"/>
      <c r="DH37"/>
      <c r="DI37"/>
      <c r="DJ37" s="160"/>
      <c r="DK37" s="69"/>
      <c r="DL37" s="69"/>
      <c r="DM37" s="70"/>
      <c r="DN37" s="70"/>
      <c r="DO37" s="70"/>
      <c r="DP37" s="70"/>
      <c r="DQ37" s="70"/>
      <c r="DR37" s="3" t="s">
        <v>84</v>
      </c>
    </row>
    <row r="38" spans="4:129" ht="12" customHeight="1" x14ac:dyDescent="0.15">
      <c r="D38" s="1"/>
      <c r="E38" s="85"/>
      <c r="F38" s="79"/>
      <c r="G38" s="79"/>
      <c r="H38" s="79"/>
      <c r="I38" s="79"/>
      <c r="J38" s="79"/>
      <c r="K38" s="195" t="s">
        <v>140</v>
      </c>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6"/>
      <c r="BC38"/>
      <c r="BD38"/>
      <c r="BE38"/>
      <c r="BF38"/>
      <c r="BG38" s="1"/>
      <c r="BH38" s="174"/>
      <c r="BI38" s="175"/>
      <c r="BJ38" s="175"/>
      <c r="BK38" s="175"/>
      <c r="BL38" s="175"/>
      <c r="BM38" s="175"/>
      <c r="BN38" s="175"/>
      <c r="BO38" s="175"/>
      <c r="BP38" s="175"/>
      <c r="BQ38" s="175"/>
      <c r="BR38" s="175"/>
      <c r="BS38" s="175"/>
      <c r="BT38" s="175"/>
      <c r="BU38" s="175"/>
      <c r="BV38" s="175"/>
      <c r="BW38" s="175"/>
      <c r="BX38" s="175"/>
      <c r="BY38" s="175"/>
      <c r="BZ38" s="175"/>
      <c r="CA38" s="175"/>
      <c r="CB38" s="175"/>
      <c r="CC38" s="175"/>
      <c r="CD38" s="175"/>
      <c r="CE38" s="175"/>
      <c r="CF38" s="175"/>
      <c r="CG38" s="175"/>
      <c r="CH38" s="175"/>
      <c r="CI38" s="175"/>
      <c r="CJ38" s="175"/>
      <c r="CK38" s="175"/>
      <c r="CL38" s="175"/>
      <c r="CM38" s="175"/>
      <c r="CN38" s="175"/>
      <c r="CO38" s="175"/>
      <c r="CP38" s="175"/>
      <c r="CQ38" s="175"/>
      <c r="CR38" s="175"/>
      <c r="CS38" s="175"/>
      <c r="CT38" s="175"/>
      <c r="CU38" s="175"/>
      <c r="CV38" s="175"/>
      <c r="CW38" s="175"/>
      <c r="CX38" s="175"/>
      <c r="CY38" s="175"/>
      <c r="CZ38" s="175"/>
      <c r="DA38" s="175"/>
      <c r="DB38" s="175"/>
      <c r="DC38" s="175"/>
      <c r="DD38" s="175"/>
      <c r="DE38" s="176"/>
      <c r="DF38"/>
      <c r="DG38"/>
      <c r="DH38"/>
      <c r="DI38"/>
      <c r="DJ38" s="160" t="str">
        <f t="shared" ref="DJ38" si="3">IF(OR(COUNTIFS(K38,"*特許庁*")&gt;=1,COUNTIFS(K38,"*経済産業*")&gt;=1,COUNTIFS(K38,"*工業所有*")&gt;=1), ASC(E38)&amp;"."&amp;ASC(I38)&amp;"_"&amp;K38,"")</f>
        <v/>
      </c>
      <c r="DK38" s="69"/>
      <c r="DL38" s="69"/>
      <c r="DM38" s="70"/>
      <c r="DN38" s="70"/>
      <c r="DO38" s="70"/>
      <c r="DP38" s="70"/>
      <c r="DQ38" s="70"/>
      <c r="DR38" s="3" t="s">
        <v>64</v>
      </c>
    </row>
    <row r="39" spans="4:129" ht="12" customHeight="1" x14ac:dyDescent="0.15">
      <c r="D39" s="1"/>
      <c r="E39" s="85"/>
      <c r="F39" s="79"/>
      <c r="G39" s="79"/>
      <c r="H39" s="79"/>
      <c r="I39" s="79"/>
      <c r="J39" s="79"/>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6"/>
      <c r="BC39"/>
      <c r="BD39"/>
      <c r="BE39"/>
      <c r="BF39"/>
      <c r="BG39" s="1"/>
      <c r="BH39" s="174"/>
      <c r="BI39" s="175"/>
      <c r="BJ39" s="175"/>
      <c r="BK39" s="175"/>
      <c r="BL39" s="175"/>
      <c r="BM39" s="175"/>
      <c r="BN39" s="175"/>
      <c r="BO39" s="175"/>
      <c r="BP39" s="175"/>
      <c r="BQ39" s="175"/>
      <c r="BR39" s="175"/>
      <c r="BS39" s="175"/>
      <c r="BT39" s="175"/>
      <c r="BU39" s="175"/>
      <c r="BV39" s="175"/>
      <c r="BW39" s="175"/>
      <c r="BX39" s="175"/>
      <c r="BY39" s="175"/>
      <c r="BZ39" s="175"/>
      <c r="CA39" s="175"/>
      <c r="CB39" s="175"/>
      <c r="CC39" s="175"/>
      <c r="CD39" s="175"/>
      <c r="CE39" s="175"/>
      <c r="CF39" s="175"/>
      <c r="CG39" s="175"/>
      <c r="CH39" s="175"/>
      <c r="CI39" s="175"/>
      <c r="CJ39" s="175"/>
      <c r="CK39" s="175"/>
      <c r="CL39" s="175"/>
      <c r="CM39" s="175"/>
      <c r="CN39" s="175"/>
      <c r="CO39" s="175"/>
      <c r="CP39" s="175"/>
      <c r="CQ39" s="175"/>
      <c r="CR39" s="175"/>
      <c r="CS39" s="175"/>
      <c r="CT39" s="175"/>
      <c r="CU39" s="175"/>
      <c r="CV39" s="175"/>
      <c r="CW39" s="175"/>
      <c r="CX39" s="175"/>
      <c r="CY39" s="175"/>
      <c r="CZ39" s="175"/>
      <c r="DA39" s="175"/>
      <c r="DB39" s="175"/>
      <c r="DC39" s="175"/>
      <c r="DD39" s="175"/>
      <c r="DE39" s="176"/>
      <c r="DF39"/>
      <c r="DG39"/>
      <c r="DH39"/>
      <c r="DI39"/>
      <c r="DJ39" s="160"/>
      <c r="DK39" s="69"/>
      <c r="DL39" s="69"/>
      <c r="DM39" s="70"/>
      <c r="DN39" s="70"/>
      <c r="DO39" s="70"/>
      <c r="DP39" s="70"/>
      <c r="DQ39" s="70"/>
      <c r="DR39" s="3" t="s">
        <v>85</v>
      </c>
      <c r="DS39" s="70"/>
      <c r="DT39" s="70"/>
      <c r="DU39" s="70"/>
      <c r="DV39" s="70"/>
      <c r="DW39" s="70"/>
      <c r="DX39" s="70"/>
      <c r="DY39" s="70"/>
    </row>
    <row r="40" spans="4:129" ht="12" customHeight="1" x14ac:dyDescent="0.15">
      <c r="D40" s="1"/>
      <c r="E40" s="85" t="s">
        <v>171</v>
      </c>
      <c r="F40" s="79"/>
      <c r="G40" s="79" t="s">
        <v>172</v>
      </c>
      <c r="H40" s="79"/>
      <c r="I40" s="79" t="s">
        <v>174</v>
      </c>
      <c r="J40" s="79"/>
      <c r="K40" s="81" t="s">
        <v>141</v>
      </c>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2"/>
      <c r="BC40"/>
      <c r="BD40"/>
      <c r="BE40"/>
      <c r="BF40" s="24"/>
      <c r="BG40" s="1"/>
      <c r="BH40" s="174"/>
      <c r="BI40" s="175"/>
      <c r="BJ40" s="175"/>
      <c r="BK40" s="175"/>
      <c r="BL40" s="175"/>
      <c r="BM40" s="175"/>
      <c r="BN40" s="175"/>
      <c r="BO40" s="175"/>
      <c r="BP40" s="175"/>
      <c r="BQ40" s="175"/>
      <c r="BR40" s="175"/>
      <c r="BS40" s="175"/>
      <c r="BT40" s="175"/>
      <c r="BU40" s="175"/>
      <c r="BV40" s="175"/>
      <c r="BW40" s="175"/>
      <c r="BX40" s="175"/>
      <c r="BY40" s="175"/>
      <c r="BZ40" s="175"/>
      <c r="CA40" s="175"/>
      <c r="CB40" s="175"/>
      <c r="CC40" s="175"/>
      <c r="CD40" s="175"/>
      <c r="CE40" s="175"/>
      <c r="CF40" s="175"/>
      <c r="CG40" s="175"/>
      <c r="CH40" s="175"/>
      <c r="CI40" s="175"/>
      <c r="CJ40" s="175"/>
      <c r="CK40" s="175"/>
      <c r="CL40" s="175"/>
      <c r="CM40" s="175"/>
      <c r="CN40" s="175"/>
      <c r="CO40" s="175"/>
      <c r="CP40" s="175"/>
      <c r="CQ40" s="175"/>
      <c r="CR40" s="175"/>
      <c r="CS40" s="175"/>
      <c r="CT40" s="175"/>
      <c r="CU40" s="175"/>
      <c r="CV40" s="175"/>
      <c r="CW40" s="175"/>
      <c r="CX40" s="175"/>
      <c r="CY40" s="175"/>
      <c r="CZ40" s="175"/>
      <c r="DA40" s="175"/>
      <c r="DB40" s="175"/>
      <c r="DC40" s="175"/>
      <c r="DD40" s="175"/>
      <c r="DE40" s="176"/>
      <c r="DF40"/>
      <c r="DG40"/>
      <c r="DH40"/>
      <c r="DI40"/>
      <c r="DJ40" s="160" t="str">
        <f t="shared" ref="DJ40" si="4">IF(OR(COUNTIFS(K40,"*特許庁*")&gt;=1,COUNTIFS(K40,"*経済産業*")&gt;=1,COUNTIFS(K40,"*工業所有*")&gt;=1), ASC(E40)&amp;"."&amp;ASC(I40)&amp;"_"&amp;K40,"")</f>
        <v/>
      </c>
      <c r="DK40" s="69"/>
      <c r="DL40" s="69"/>
      <c r="DM40" s="70"/>
      <c r="DN40" s="70"/>
      <c r="DO40" s="70"/>
      <c r="DP40" s="70"/>
      <c r="DQ40" s="70"/>
      <c r="DR40" s="3" t="s">
        <v>65</v>
      </c>
      <c r="DS40" s="70"/>
      <c r="DT40" s="70"/>
      <c r="DU40" s="70"/>
      <c r="DV40" s="70"/>
      <c r="DW40" s="70"/>
      <c r="DX40" s="70"/>
      <c r="DY40" s="70"/>
    </row>
    <row r="41" spans="4:129" ht="12" customHeight="1" x14ac:dyDescent="0.15">
      <c r="D41" s="1"/>
      <c r="E41" s="85"/>
      <c r="F41" s="79"/>
      <c r="G41" s="79"/>
      <c r="H41" s="79"/>
      <c r="I41" s="79"/>
      <c r="J41" s="79"/>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2"/>
      <c r="BC41"/>
      <c r="BD41"/>
      <c r="BE41"/>
      <c r="BF41" s="24"/>
      <c r="BG41" s="1"/>
      <c r="BH41" s="174"/>
      <c r="BI41" s="175"/>
      <c r="BJ41" s="175"/>
      <c r="BK41" s="175"/>
      <c r="BL41" s="175"/>
      <c r="BM41" s="175"/>
      <c r="BN41" s="175"/>
      <c r="BO41" s="175"/>
      <c r="BP41" s="175"/>
      <c r="BQ41" s="175"/>
      <c r="BR41" s="175"/>
      <c r="BS41" s="175"/>
      <c r="BT41" s="175"/>
      <c r="BU41" s="175"/>
      <c r="BV41" s="175"/>
      <c r="BW41" s="175"/>
      <c r="BX41" s="175"/>
      <c r="BY41" s="175"/>
      <c r="BZ41" s="175"/>
      <c r="CA41" s="175"/>
      <c r="CB41" s="175"/>
      <c r="CC41" s="175"/>
      <c r="CD41" s="175"/>
      <c r="CE41" s="175"/>
      <c r="CF41" s="175"/>
      <c r="CG41" s="175"/>
      <c r="CH41" s="175"/>
      <c r="CI41" s="175"/>
      <c r="CJ41" s="175"/>
      <c r="CK41" s="175"/>
      <c r="CL41" s="175"/>
      <c r="CM41" s="175"/>
      <c r="CN41" s="175"/>
      <c r="CO41" s="175"/>
      <c r="CP41" s="175"/>
      <c r="CQ41" s="175"/>
      <c r="CR41" s="175"/>
      <c r="CS41" s="175"/>
      <c r="CT41" s="175"/>
      <c r="CU41" s="175"/>
      <c r="CV41" s="175"/>
      <c r="CW41" s="175"/>
      <c r="CX41" s="175"/>
      <c r="CY41" s="175"/>
      <c r="CZ41" s="175"/>
      <c r="DA41" s="175"/>
      <c r="DB41" s="175"/>
      <c r="DC41" s="175"/>
      <c r="DD41" s="175"/>
      <c r="DE41" s="176"/>
      <c r="DF41"/>
      <c r="DG41"/>
      <c r="DH41"/>
      <c r="DI41"/>
      <c r="DJ41" s="160"/>
      <c r="DK41" s="69"/>
      <c r="DL41" s="69"/>
      <c r="DM41" s="70"/>
      <c r="DN41" s="70"/>
      <c r="DO41" s="70"/>
      <c r="DP41" s="70"/>
      <c r="DQ41" s="70"/>
      <c r="DR41" s="3" t="s">
        <v>120</v>
      </c>
      <c r="DS41" s="70"/>
      <c r="DT41" s="70"/>
      <c r="DU41" s="70"/>
      <c r="DV41" s="70"/>
      <c r="DW41" s="70"/>
      <c r="DX41" s="70"/>
      <c r="DY41" s="70"/>
    </row>
    <row r="42" spans="4:129" ht="12" customHeight="1" x14ac:dyDescent="0.15">
      <c r="D42" s="1"/>
      <c r="E42" s="85" t="s">
        <v>171</v>
      </c>
      <c r="F42" s="79"/>
      <c r="G42" s="79" t="s">
        <v>179</v>
      </c>
      <c r="H42" s="79"/>
      <c r="I42" s="79" t="s">
        <v>173</v>
      </c>
      <c r="J42" s="79"/>
      <c r="K42" s="81" t="s">
        <v>142</v>
      </c>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2"/>
      <c r="BC42"/>
      <c r="BD42"/>
      <c r="BE42"/>
      <c r="BF42" s="24"/>
      <c r="BG42" s="1"/>
      <c r="BH42" s="174"/>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175"/>
      <c r="CG42" s="175"/>
      <c r="CH42" s="175"/>
      <c r="CI42" s="175"/>
      <c r="CJ42" s="175"/>
      <c r="CK42" s="175"/>
      <c r="CL42" s="175"/>
      <c r="CM42" s="175"/>
      <c r="CN42" s="175"/>
      <c r="CO42" s="175"/>
      <c r="CP42" s="175"/>
      <c r="CQ42" s="175"/>
      <c r="CR42" s="175"/>
      <c r="CS42" s="175"/>
      <c r="CT42" s="175"/>
      <c r="CU42" s="175"/>
      <c r="CV42" s="175"/>
      <c r="CW42" s="175"/>
      <c r="CX42" s="175"/>
      <c r="CY42" s="175"/>
      <c r="CZ42" s="175"/>
      <c r="DA42" s="175"/>
      <c r="DB42" s="175"/>
      <c r="DC42" s="175"/>
      <c r="DD42" s="175"/>
      <c r="DE42" s="176"/>
      <c r="DF42"/>
      <c r="DG42"/>
      <c r="DH42"/>
      <c r="DI42"/>
      <c r="DJ42" s="160" t="str">
        <f>IF(OR(COUNTIFS(K42,"*特許庁*")&gt;=1,COUNTIFS(K42,"*経済産業*")&gt;=1,COUNTIFS(K42,"*工業所有*")&gt;=1), ASC(E42)&amp;"."&amp;ASC(I42)&amp;"_"&amp;K42,"")</f>
        <v/>
      </c>
      <c r="DK42" s="69"/>
      <c r="DL42" s="69"/>
      <c r="DM42" s="70"/>
      <c r="DN42" s="70"/>
      <c r="DO42" s="70"/>
      <c r="DP42" s="70"/>
      <c r="DQ42" s="70"/>
      <c r="DR42" s="3" t="s">
        <v>119</v>
      </c>
      <c r="DS42" s="70"/>
      <c r="DT42" s="70"/>
      <c r="DU42" s="70"/>
      <c r="DV42" s="70"/>
      <c r="DW42" s="70"/>
      <c r="DX42" s="70"/>
      <c r="DY42" s="70"/>
    </row>
    <row r="43" spans="4:129" ht="12" customHeight="1" x14ac:dyDescent="0.15">
      <c r="D43" s="1"/>
      <c r="E43" s="85"/>
      <c r="F43" s="79"/>
      <c r="G43" s="79"/>
      <c r="H43" s="79"/>
      <c r="I43" s="79"/>
      <c r="J43" s="79"/>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2"/>
      <c r="BC43"/>
      <c r="BD43"/>
      <c r="BE43"/>
      <c r="BF43" s="24"/>
      <c r="BG43" s="1"/>
      <c r="BH43" s="177"/>
      <c r="BI43" s="178"/>
      <c r="BJ43" s="178"/>
      <c r="BK43" s="178"/>
      <c r="BL43" s="178"/>
      <c r="BM43" s="178"/>
      <c r="BN43" s="178"/>
      <c r="BO43" s="178"/>
      <c r="BP43" s="178"/>
      <c r="BQ43" s="178"/>
      <c r="BR43" s="178"/>
      <c r="BS43" s="178"/>
      <c r="BT43" s="178"/>
      <c r="BU43" s="178"/>
      <c r="BV43" s="178"/>
      <c r="BW43" s="178"/>
      <c r="BX43" s="178"/>
      <c r="BY43" s="178"/>
      <c r="BZ43" s="178"/>
      <c r="CA43" s="178"/>
      <c r="CB43" s="178"/>
      <c r="CC43" s="178"/>
      <c r="CD43" s="178"/>
      <c r="CE43" s="178"/>
      <c r="CF43" s="178"/>
      <c r="CG43" s="178"/>
      <c r="CH43" s="178"/>
      <c r="CI43" s="178"/>
      <c r="CJ43" s="178"/>
      <c r="CK43" s="178"/>
      <c r="CL43" s="178"/>
      <c r="CM43" s="178"/>
      <c r="CN43" s="178"/>
      <c r="CO43" s="178"/>
      <c r="CP43" s="178"/>
      <c r="CQ43" s="178"/>
      <c r="CR43" s="178"/>
      <c r="CS43" s="178"/>
      <c r="CT43" s="178"/>
      <c r="CU43" s="178"/>
      <c r="CV43" s="178"/>
      <c r="CW43" s="178"/>
      <c r="CX43" s="178"/>
      <c r="CY43" s="178"/>
      <c r="CZ43" s="178"/>
      <c r="DA43" s="178"/>
      <c r="DB43" s="178"/>
      <c r="DC43" s="178"/>
      <c r="DD43" s="178"/>
      <c r="DE43" s="179"/>
      <c r="DF43"/>
      <c r="DG43"/>
      <c r="DH43"/>
      <c r="DI43"/>
      <c r="DJ43" s="160"/>
      <c r="DK43" s="69"/>
      <c r="DL43" s="69"/>
      <c r="DM43" s="70"/>
      <c r="DN43" s="70"/>
      <c r="DO43" s="70"/>
      <c r="DP43" s="70"/>
      <c r="DQ43" s="70"/>
      <c r="DR43" s="3" t="s">
        <v>86</v>
      </c>
      <c r="DS43" s="70"/>
      <c r="DT43" s="70"/>
      <c r="DU43" s="70"/>
      <c r="DV43" s="70"/>
      <c r="DW43" s="70"/>
      <c r="DX43" s="70"/>
      <c r="DY43" s="70"/>
    </row>
    <row r="44" spans="4:129" ht="12" customHeight="1" x14ac:dyDescent="0.15">
      <c r="D44" s="1"/>
      <c r="E44" s="85" t="s">
        <v>180</v>
      </c>
      <c r="F44" s="79"/>
      <c r="G44" s="79" t="s">
        <v>181</v>
      </c>
      <c r="H44" s="79"/>
      <c r="I44" s="79" t="s">
        <v>178</v>
      </c>
      <c r="J44" s="79"/>
      <c r="K44" s="81" t="s">
        <v>156</v>
      </c>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2"/>
      <c r="BC44"/>
      <c r="BD44"/>
      <c r="BE44"/>
      <c r="BF44"/>
      <c r="BG44" s="1"/>
      <c r="BH44" s="42" t="s">
        <v>23</v>
      </c>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4"/>
      <c r="DF44"/>
      <c r="DG44"/>
      <c r="DH44"/>
      <c r="DI44"/>
      <c r="DJ44" s="160" t="str">
        <f>IF(OR(COUNTIFS(K44,"*特許庁*")&gt;=1,COUNTIFS(K44,"*経済産業*")&gt;=1,COUNTIFS(K44,"*工業所有*")&gt;=1), ASC(E44)&amp;"."&amp;ASC(I44)&amp;"_"&amp;K44,"")</f>
        <v>R.4_特許庁　審査業務部　〇〇課　入庁　臨時事務補助職員（フルタイム）</v>
      </c>
      <c r="DK44" s="69"/>
      <c r="DL44" s="69"/>
      <c r="DM44" s="70"/>
      <c r="DN44" s="70"/>
      <c r="DO44" s="70"/>
      <c r="DP44" s="70"/>
      <c r="DQ44" s="70"/>
      <c r="DR44" s="3" t="s">
        <v>66</v>
      </c>
      <c r="DS44" s="70"/>
      <c r="DT44" s="70"/>
      <c r="DU44" s="70"/>
      <c r="DV44" s="70"/>
      <c r="DW44" s="70"/>
      <c r="DX44" s="70"/>
      <c r="DY44" s="70"/>
    </row>
    <row r="45" spans="4:129" ht="12" customHeight="1" x14ac:dyDescent="0.15">
      <c r="D45" s="1"/>
      <c r="E45" s="85"/>
      <c r="F45" s="79"/>
      <c r="G45" s="79"/>
      <c r="H45" s="79"/>
      <c r="I45" s="79"/>
      <c r="J45" s="79"/>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2"/>
      <c r="BC45"/>
      <c r="BD45"/>
      <c r="BE45"/>
      <c r="BF45" s="24"/>
      <c r="BG45" s="1"/>
      <c r="BH45" s="167" t="s">
        <v>152</v>
      </c>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9"/>
      <c r="DF45"/>
      <c r="DG45"/>
      <c r="DH45"/>
      <c r="DI45"/>
      <c r="DJ45" s="160"/>
      <c r="DK45" s="69"/>
      <c r="DL45" s="69"/>
      <c r="DM45" s="70"/>
      <c r="DN45" s="70"/>
      <c r="DO45" s="70"/>
      <c r="DP45" s="70"/>
      <c r="DQ45" s="70"/>
      <c r="DR45" s="3" t="s">
        <v>87</v>
      </c>
      <c r="DS45" s="70"/>
      <c r="DT45" s="70"/>
      <c r="DU45" s="70"/>
      <c r="DV45" s="70"/>
      <c r="DW45" s="70"/>
      <c r="DX45" s="70"/>
      <c r="DY45" s="70"/>
    </row>
    <row r="46" spans="4:129" ht="12" customHeight="1" x14ac:dyDescent="0.15">
      <c r="D46" s="1"/>
      <c r="E46" s="85" t="s">
        <v>180</v>
      </c>
      <c r="F46" s="79"/>
      <c r="G46" s="79" t="s">
        <v>181</v>
      </c>
      <c r="H46" s="79"/>
      <c r="I46" s="79" t="s">
        <v>177</v>
      </c>
      <c r="J46" s="79"/>
      <c r="K46" s="81" t="s">
        <v>157</v>
      </c>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2"/>
      <c r="BC46"/>
      <c r="BD46"/>
      <c r="BE46"/>
      <c r="BF46" s="24"/>
      <c r="BG46" s="1"/>
      <c r="BH46" s="170"/>
      <c r="BI46" s="168"/>
      <c r="BJ46" s="168"/>
      <c r="BK46" s="168"/>
      <c r="BL46" s="168"/>
      <c r="BM46" s="168"/>
      <c r="BN46" s="168"/>
      <c r="BO46" s="168"/>
      <c r="BP46" s="168"/>
      <c r="BQ46" s="168"/>
      <c r="BR46" s="168"/>
      <c r="BS46" s="168"/>
      <c r="BT46" s="168"/>
      <c r="BU46" s="168"/>
      <c r="BV46" s="168"/>
      <c r="BW46" s="168"/>
      <c r="BX46" s="168"/>
      <c r="BY46" s="168"/>
      <c r="BZ46" s="168"/>
      <c r="CA46" s="168"/>
      <c r="CB46" s="168"/>
      <c r="CC46" s="168"/>
      <c r="CD46" s="168"/>
      <c r="CE46" s="168"/>
      <c r="CF46" s="168"/>
      <c r="CG46" s="168"/>
      <c r="CH46" s="168"/>
      <c r="CI46" s="168"/>
      <c r="CJ46" s="168"/>
      <c r="CK46" s="168"/>
      <c r="CL46" s="168"/>
      <c r="CM46" s="168"/>
      <c r="CN46" s="168"/>
      <c r="CO46" s="168"/>
      <c r="CP46" s="168"/>
      <c r="CQ46" s="168"/>
      <c r="CR46" s="168"/>
      <c r="CS46" s="168"/>
      <c r="CT46" s="168"/>
      <c r="CU46" s="168"/>
      <c r="CV46" s="168"/>
      <c r="CW46" s="168"/>
      <c r="CX46" s="168"/>
      <c r="CY46" s="168"/>
      <c r="CZ46" s="168"/>
      <c r="DA46" s="168"/>
      <c r="DB46" s="168"/>
      <c r="DC46" s="168"/>
      <c r="DD46" s="168"/>
      <c r="DE46" s="169"/>
      <c r="DF46"/>
      <c r="DG46"/>
      <c r="DH46"/>
      <c r="DI46"/>
      <c r="DJ46" s="160" t="str">
        <f t="shared" ref="DJ46" si="5">IF(OR(COUNTIFS(K46,"*特許庁*")&gt;=1,COUNTIFS(K46,"*経済産業*")&gt;=1,COUNTIFS(K46,"*工業所有*")&gt;=1), ASC(E46)&amp;"."&amp;ASC(I46)&amp;"_"&amp;K46,"")</f>
        <v>R.12_特許庁　審査業務部　〇〇課　退庁　臨時事務補助職員（フルタイム）（任期満了）</v>
      </c>
      <c r="DK46" s="69"/>
      <c r="DL46" s="69"/>
      <c r="DM46" s="70"/>
      <c r="DN46" s="70"/>
      <c r="DO46" s="70"/>
      <c r="DP46" s="70"/>
      <c r="DQ46" s="70"/>
      <c r="DR46" s="3" t="s">
        <v>67</v>
      </c>
      <c r="DS46" s="70"/>
      <c r="DT46" s="70"/>
      <c r="DU46" s="70"/>
      <c r="DV46" s="70"/>
      <c r="DW46" s="70"/>
      <c r="DX46" s="70"/>
      <c r="DY46" s="70"/>
    </row>
    <row r="47" spans="4:129" ht="12" customHeight="1" x14ac:dyDescent="0.15">
      <c r="D47" s="1"/>
      <c r="E47" s="85"/>
      <c r="F47" s="79"/>
      <c r="G47" s="79"/>
      <c r="H47" s="79"/>
      <c r="I47" s="79"/>
      <c r="J47" s="79"/>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2"/>
      <c r="BC47"/>
      <c r="BD47"/>
      <c r="BE47"/>
      <c r="BF47" s="24"/>
      <c r="BG47" s="1"/>
      <c r="BH47" s="170"/>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9"/>
      <c r="DF47"/>
      <c r="DG47"/>
      <c r="DH47"/>
      <c r="DI47"/>
      <c r="DJ47" s="160"/>
      <c r="DK47" s="69"/>
      <c r="DL47" s="69"/>
      <c r="DM47" s="70"/>
      <c r="DN47" s="70"/>
      <c r="DO47" s="70"/>
      <c r="DP47" s="70"/>
      <c r="DQ47" s="70"/>
      <c r="DS47" s="3" t="s">
        <v>88</v>
      </c>
      <c r="DT47" s="70"/>
      <c r="DU47" s="70"/>
      <c r="DV47" s="70"/>
      <c r="DW47" s="70"/>
      <c r="DX47" s="70"/>
      <c r="DY47" s="70"/>
    </row>
    <row r="48" spans="4:129" ht="12" customHeight="1" x14ac:dyDescent="0.15">
      <c r="D48" s="1"/>
      <c r="E48" s="85" t="s">
        <v>180</v>
      </c>
      <c r="F48" s="79"/>
      <c r="G48" s="79" t="s">
        <v>173</v>
      </c>
      <c r="H48" s="79"/>
      <c r="I48" s="79" t="s">
        <v>178</v>
      </c>
      <c r="J48" s="79"/>
      <c r="K48" s="81" t="s">
        <v>143</v>
      </c>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2"/>
      <c r="BC48"/>
      <c r="BD48"/>
      <c r="BE48"/>
      <c r="BF48" s="24"/>
      <c r="BG48" s="1"/>
      <c r="BH48" s="170"/>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9"/>
      <c r="DF48"/>
      <c r="DG48"/>
      <c r="DH48"/>
      <c r="DI48"/>
      <c r="DJ48" s="160" t="str">
        <f t="shared" ref="DJ48" si="6">IF(OR(COUNTIFS(K48,"*特許庁*")&gt;=1,COUNTIFS(K48,"*経済産業*")&gt;=1,COUNTIFS(K48,"*工業所有*")&gt;=1), ASC(E48)&amp;"."&amp;ASC(I48)&amp;"_"&amp;K48,"")</f>
        <v/>
      </c>
      <c r="DK48" s="69"/>
      <c r="DL48" s="69"/>
      <c r="DM48" s="70"/>
      <c r="DN48" s="70"/>
      <c r="DO48" s="70"/>
      <c r="DP48" s="70"/>
      <c r="DQ48" s="70"/>
      <c r="DS48" s="3" t="s">
        <v>41</v>
      </c>
      <c r="DT48" s="70"/>
      <c r="DU48" s="70"/>
      <c r="DV48" s="70"/>
      <c r="DW48" s="70"/>
      <c r="DX48" s="70"/>
      <c r="DY48" s="70"/>
    </row>
    <row r="49" spans="4:123" ht="12" customHeight="1" x14ac:dyDescent="0.15">
      <c r="D49" s="1"/>
      <c r="E49" s="85"/>
      <c r="F49" s="79"/>
      <c r="G49" s="79"/>
      <c r="H49" s="79"/>
      <c r="I49" s="79"/>
      <c r="J49" s="79"/>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2"/>
      <c r="BC49"/>
      <c r="BD49"/>
      <c r="BE49"/>
      <c r="BF49" s="24"/>
      <c r="BG49" s="1"/>
      <c r="BH49" s="170"/>
      <c r="BI49" s="168"/>
      <c r="BJ49" s="168"/>
      <c r="BK49" s="168"/>
      <c r="BL49" s="168"/>
      <c r="BM49" s="168"/>
      <c r="BN49" s="168"/>
      <c r="BO49" s="168"/>
      <c r="BP49" s="168"/>
      <c r="BQ49" s="168"/>
      <c r="BR49" s="168"/>
      <c r="BS49" s="168"/>
      <c r="BT49" s="168"/>
      <c r="BU49" s="168"/>
      <c r="BV49" s="168"/>
      <c r="BW49" s="168"/>
      <c r="BX49" s="168"/>
      <c r="BY49" s="168"/>
      <c r="BZ49" s="168"/>
      <c r="CA49" s="168"/>
      <c r="CB49" s="168"/>
      <c r="CC49" s="168"/>
      <c r="CD49" s="168"/>
      <c r="CE49" s="168"/>
      <c r="CF49" s="168"/>
      <c r="CG49" s="168"/>
      <c r="CH49" s="168"/>
      <c r="CI49" s="168"/>
      <c r="CJ49" s="168"/>
      <c r="CK49" s="168"/>
      <c r="CL49" s="168"/>
      <c r="CM49" s="168"/>
      <c r="CN49" s="168"/>
      <c r="CO49" s="168"/>
      <c r="CP49" s="168"/>
      <c r="CQ49" s="168"/>
      <c r="CR49" s="168"/>
      <c r="CS49" s="168"/>
      <c r="CT49" s="168"/>
      <c r="CU49" s="168"/>
      <c r="CV49" s="168"/>
      <c r="CW49" s="168"/>
      <c r="CX49" s="168"/>
      <c r="CY49" s="168"/>
      <c r="CZ49" s="168"/>
      <c r="DA49" s="168"/>
      <c r="DB49" s="168"/>
      <c r="DC49" s="168"/>
      <c r="DD49" s="168"/>
      <c r="DE49" s="169"/>
      <c r="DF49"/>
      <c r="DG49"/>
      <c r="DH49"/>
      <c r="DI49"/>
      <c r="DJ49" s="160"/>
      <c r="DK49" s="69"/>
      <c r="DL49" s="69"/>
      <c r="DM49" s="70"/>
      <c r="DN49" s="70"/>
      <c r="DO49" s="70"/>
      <c r="DP49" s="70"/>
      <c r="DQ49" s="70"/>
      <c r="DS49" s="3" t="s">
        <v>89</v>
      </c>
    </row>
    <row r="50" spans="4:123" ht="12" customHeight="1" x14ac:dyDescent="0.15">
      <c r="D50" s="1"/>
      <c r="E50" s="85" t="s">
        <v>180</v>
      </c>
      <c r="F50" s="79"/>
      <c r="G50" s="79" t="s">
        <v>183</v>
      </c>
      <c r="H50" s="79"/>
      <c r="I50" s="79" t="s">
        <v>173</v>
      </c>
      <c r="J50" s="79"/>
      <c r="K50" s="81" t="s">
        <v>144</v>
      </c>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2"/>
      <c r="BC50"/>
      <c r="BD50"/>
      <c r="BE50"/>
      <c r="BF50" s="24"/>
      <c r="BG50" s="1"/>
      <c r="BH50" s="170"/>
      <c r="BI50" s="168"/>
      <c r="BJ50" s="168"/>
      <c r="BK50" s="168"/>
      <c r="BL50" s="168"/>
      <c r="BM50" s="168"/>
      <c r="BN50" s="168"/>
      <c r="BO50" s="168"/>
      <c r="BP50" s="168"/>
      <c r="BQ50" s="168"/>
      <c r="BR50" s="168"/>
      <c r="BS50" s="168"/>
      <c r="BT50" s="168"/>
      <c r="BU50" s="168"/>
      <c r="BV50" s="168"/>
      <c r="BW50" s="168"/>
      <c r="BX50" s="168"/>
      <c r="BY50" s="168"/>
      <c r="BZ50" s="168"/>
      <c r="CA50" s="168"/>
      <c r="CB50" s="168"/>
      <c r="CC50" s="168"/>
      <c r="CD50" s="168"/>
      <c r="CE50" s="168"/>
      <c r="CF50" s="168"/>
      <c r="CG50" s="168"/>
      <c r="CH50" s="168"/>
      <c r="CI50" s="168"/>
      <c r="CJ50" s="168"/>
      <c r="CK50" s="168"/>
      <c r="CL50" s="168"/>
      <c r="CM50" s="168"/>
      <c r="CN50" s="168"/>
      <c r="CO50" s="168"/>
      <c r="CP50" s="168"/>
      <c r="CQ50" s="168"/>
      <c r="CR50" s="168"/>
      <c r="CS50" s="168"/>
      <c r="CT50" s="168"/>
      <c r="CU50" s="168"/>
      <c r="CV50" s="168"/>
      <c r="CW50" s="168"/>
      <c r="CX50" s="168"/>
      <c r="CY50" s="168"/>
      <c r="CZ50" s="168"/>
      <c r="DA50" s="168"/>
      <c r="DB50" s="168"/>
      <c r="DC50" s="168"/>
      <c r="DD50" s="168"/>
      <c r="DE50" s="169"/>
      <c r="DF50"/>
      <c r="DG50"/>
      <c r="DH50"/>
      <c r="DI50"/>
      <c r="DJ50" s="160" t="str">
        <f t="shared" ref="DJ50" si="7">IF(OR(COUNTIFS(K50,"*特許庁*")&gt;=1,COUNTIFS(K50,"*経済産業*")&gt;=1,COUNTIFS(K50,"*工業所有*")&gt;=1), ASC(E50)&amp;"."&amp;ASC(I50)&amp;"_"&amp;K50,"")</f>
        <v/>
      </c>
      <c r="DK50" s="69"/>
      <c r="DL50" s="69"/>
      <c r="DM50" s="70"/>
      <c r="DN50" s="70"/>
      <c r="DO50" s="70"/>
      <c r="DP50" s="70"/>
      <c r="DQ50" s="70"/>
      <c r="DS50" s="3" t="s">
        <v>68</v>
      </c>
    </row>
    <row r="51" spans="4:123" ht="12" customHeight="1" x14ac:dyDescent="0.15">
      <c r="D51" s="1"/>
      <c r="E51" s="85"/>
      <c r="F51" s="79"/>
      <c r="G51" s="79"/>
      <c r="H51" s="79"/>
      <c r="I51" s="79"/>
      <c r="J51" s="79"/>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2"/>
      <c r="BC51"/>
      <c r="BD51"/>
      <c r="BE51"/>
      <c r="BF51" s="24"/>
      <c r="BG51" s="1"/>
      <c r="BH51" s="170"/>
      <c r="BI51" s="168"/>
      <c r="BJ51" s="168"/>
      <c r="BK51" s="168"/>
      <c r="BL51" s="168"/>
      <c r="BM51" s="168"/>
      <c r="BN51" s="168"/>
      <c r="BO51" s="168"/>
      <c r="BP51" s="168"/>
      <c r="BQ51" s="168"/>
      <c r="BR51" s="168"/>
      <c r="BS51" s="168"/>
      <c r="BT51" s="168"/>
      <c r="BU51" s="168"/>
      <c r="BV51" s="168"/>
      <c r="BW51" s="168"/>
      <c r="BX51" s="168"/>
      <c r="BY51" s="168"/>
      <c r="BZ51" s="168"/>
      <c r="CA51" s="168"/>
      <c r="CB51" s="168"/>
      <c r="CC51" s="168"/>
      <c r="CD51" s="168"/>
      <c r="CE51" s="168"/>
      <c r="CF51" s="168"/>
      <c r="CG51" s="168"/>
      <c r="CH51" s="168"/>
      <c r="CI51" s="168"/>
      <c r="CJ51" s="168"/>
      <c r="CK51" s="168"/>
      <c r="CL51" s="168"/>
      <c r="CM51" s="168"/>
      <c r="CN51" s="168"/>
      <c r="CO51" s="168"/>
      <c r="CP51" s="168"/>
      <c r="CQ51" s="168"/>
      <c r="CR51" s="168"/>
      <c r="CS51" s="168"/>
      <c r="CT51" s="168"/>
      <c r="CU51" s="168"/>
      <c r="CV51" s="168"/>
      <c r="CW51" s="168"/>
      <c r="CX51" s="168"/>
      <c r="CY51" s="168"/>
      <c r="CZ51" s="168"/>
      <c r="DA51" s="168"/>
      <c r="DB51" s="168"/>
      <c r="DC51" s="168"/>
      <c r="DD51" s="168"/>
      <c r="DE51" s="169"/>
      <c r="DF51"/>
      <c r="DG51"/>
      <c r="DH51"/>
      <c r="DI51"/>
      <c r="DJ51" s="160"/>
      <c r="DK51" s="69"/>
      <c r="DL51" s="69"/>
      <c r="DM51" s="70"/>
      <c r="DN51" s="70"/>
      <c r="DO51" s="70"/>
      <c r="DP51" s="70"/>
      <c r="DQ51" s="70"/>
      <c r="DS51" s="3" t="s">
        <v>90</v>
      </c>
    </row>
    <row r="52" spans="4:123" ht="12" customHeight="1" x14ac:dyDescent="0.15">
      <c r="D52" s="1"/>
      <c r="E52" s="85"/>
      <c r="F52" s="79"/>
      <c r="G52" s="79"/>
      <c r="H52" s="79"/>
      <c r="I52" s="79"/>
      <c r="J52" s="79"/>
      <c r="K52" s="197" t="s">
        <v>145</v>
      </c>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8"/>
      <c r="BC52"/>
      <c r="BD52"/>
      <c r="BE52"/>
      <c r="BF52" s="24"/>
      <c r="BG52" s="1"/>
      <c r="BH52" s="170"/>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8"/>
      <c r="DD52" s="168"/>
      <c r="DE52" s="169"/>
      <c r="DF52"/>
      <c r="DG52"/>
      <c r="DH52"/>
      <c r="DI52"/>
      <c r="DJ52" s="160" t="str">
        <f t="shared" ref="DJ52" si="8">IF(OR(COUNTIFS(K52,"*特許庁*")&gt;=1,COUNTIFS(K52,"*経済産業*")&gt;=1,COUNTIFS(K52,"*工業所有*")&gt;=1), ASC(E52)&amp;"."&amp;ASC(I52)&amp;"_"&amp;K52,"")</f>
        <v/>
      </c>
      <c r="DK52" s="69"/>
      <c r="DL52" s="69"/>
      <c r="DM52" s="70"/>
      <c r="DN52" s="70"/>
      <c r="DO52" s="70"/>
      <c r="DP52" s="70"/>
      <c r="DQ52" s="70"/>
      <c r="DS52" s="3" t="s">
        <v>91</v>
      </c>
    </row>
    <row r="53" spans="4:123" ht="12" customHeight="1" x14ac:dyDescent="0.15">
      <c r="D53" s="1"/>
      <c r="E53" s="85"/>
      <c r="F53" s="79"/>
      <c r="G53" s="79"/>
      <c r="H53" s="79"/>
      <c r="I53" s="79"/>
      <c r="J53" s="79"/>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8"/>
      <c r="BC53"/>
      <c r="BD53"/>
      <c r="BE53"/>
      <c r="BF53" s="24"/>
      <c r="BG53" s="1"/>
      <c r="BH53" s="170"/>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8"/>
      <c r="DD53" s="168"/>
      <c r="DE53" s="169"/>
      <c r="DF53"/>
      <c r="DG53"/>
      <c r="DH53"/>
      <c r="DI53"/>
      <c r="DJ53" s="160"/>
      <c r="DK53" s="69"/>
      <c r="DL53" s="69"/>
      <c r="DM53" s="70"/>
      <c r="DN53" s="70"/>
      <c r="DO53" s="70"/>
      <c r="DP53" s="70"/>
      <c r="DQ53" s="70"/>
      <c r="DS53" s="3" t="s">
        <v>92</v>
      </c>
    </row>
    <row r="54" spans="4:123" ht="12" customHeight="1" x14ac:dyDescent="0.15">
      <c r="D54" s="1"/>
      <c r="E54" s="85"/>
      <c r="F54" s="79"/>
      <c r="G54" s="79"/>
      <c r="H54" s="79"/>
      <c r="I54" s="79"/>
      <c r="J54" s="79"/>
      <c r="K54" s="199" t="s">
        <v>146</v>
      </c>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200"/>
      <c r="BC54"/>
      <c r="BD54"/>
      <c r="BE54"/>
      <c r="BF54" s="24"/>
      <c r="BG54" s="1"/>
      <c r="BH54" s="170"/>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9"/>
      <c r="DF54"/>
      <c r="DG54"/>
      <c r="DH54"/>
      <c r="DI54"/>
      <c r="DJ54" s="160" t="str">
        <f t="shared" ref="DJ54" si="9">IF(OR(COUNTIFS(K54,"*特許庁*")&gt;=1,COUNTIFS(K54,"*経済産業*")&gt;=1,COUNTIFS(K54,"*工業所有*")&gt;=1), ASC(E54)&amp;"."&amp;ASC(I54)&amp;"_"&amp;K54,"")</f>
        <v/>
      </c>
      <c r="DK54" s="69"/>
      <c r="DL54" s="69"/>
      <c r="DM54" s="70"/>
      <c r="DN54" s="70"/>
      <c r="DO54" s="70"/>
      <c r="DP54" s="70"/>
      <c r="DQ54" s="70"/>
      <c r="DS54" s="29" t="s">
        <v>69</v>
      </c>
    </row>
    <row r="55" spans="4:123" ht="12" customHeight="1" x14ac:dyDescent="0.15">
      <c r="D55" s="1"/>
      <c r="E55" s="85"/>
      <c r="F55" s="79"/>
      <c r="G55" s="79"/>
      <c r="H55" s="79"/>
      <c r="I55" s="79"/>
      <c r="J55" s="7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200"/>
      <c r="BC55"/>
      <c r="BD55"/>
      <c r="BE55"/>
      <c r="BF55" s="24"/>
      <c r="BG55" s="1"/>
      <c r="BH55" s="170"/>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8"/>
      <c r="DD55" s="168"/>
      <c r="DE55" s="169"/>
      <c r="DF55"/>
      <c r="DG55"/>
      <c r="DH55"/>
      <c r="DI55"/>
      <c r="DJ55" s="160"/>
      <c r="DK55" s="69"/>
      <c r="DL55" s="69"/>
      <c r="DM55" s="70"/>
      <c r="DN55" s="70"/>
      <c r="DO55" s="70"/>
      <c r="DP55" s="70"/>
      <c r="DQ55" s="70"/>
      <c r="DS55" s="29" t="s">
        <v>93</v>
      </c>
    </row>
    <row r="56" spans="4:123" ht="12" customHeight="1" x14ac:dyDescent="0.15">
      <c r="D56" s="1"/>
      <c r="E56" s="85"/>
      <c r="F56" s="79"/>
      <c r="G56" s="79"/>
      <c r="H56" s="79"/>
      <c r="I56" s="79"/>
      <c r="J56" s="79"/>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2"/>
      <c r="BC56"/>
      <c r="BD56"/>
      <c r="BE56"/>
      <c r="BF56" s="24"/>
      <c r="BG56" s="1"/>
      <c r="BH56" s="170"/>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8"/>
      <c r="DD56" s="168"/>
      <c r="DE56" s="169"/>
      <c r="DF56"/>
      <c r="DG56"/>
      <c r="DH56"/>
      <c r="DI56"/>
      <c r="DJ56" s="160" t="str">
        <f t="shared" ref="DJ56" si="10">IF(OR(COUNTIFS(K56,"*特許庁*")&gt;=1,COUNTIFS(K56,"*経済産業*")&gt;=1,COUNTIFS(K56,"*工業所有*")&gt;=1), ASC(E56)&amp;"."&amp;ASC(I56)&amp;"_"&amp;K56,"")</f>
        <v/>
      </c>
      <c r="DK56" s="69"/>
      <c r="DL56" s="69"/>
      <c r="DM56" s="70"/>
      <c r="DN56" s="70"/>
      <c r="DO56" s="70"/>
      <c r="DP56" s="70"/>
      <c r="DQ56" s="70"/>
      <c r="DS56" s="3" t="s">
        <v>70</v>
      </c>
    </row>
    <row r="57" spans="4:123" ht="12" customHeight="1" x14ac:dyDescent="0.15">
      <c r="D57" s="1"/>
      <c r="E57" s="85"/>
      <c r="F57" s="79"/>
      <c r="G57" s="79"/>
      <c r="H57" s="79"/>
      <c r="I57" s="79"/>
      <c r="J57" s="79"/>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2"/>
      <c r="BC57" s="24"/>
      <c r="BD57" s="24"/>
      <c r="BE57" s="24"/>
      <c r="BF57" s="24"/>
      <c r="BG57" s="1"/>
      <c r="BH57" s="170"/>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8"/>
      <c r="DD57" s="168"/>
      <c r="DE57" s="169"/>
      <c r="DF57" s="25"/>
      <c r="DG57" s="25"/>
      <c r="DH57" s="25"/>
      <c r="DI57" s="41"/>
      <c r="DJ57" s="160"/>
      <c r="DK57" s="69"/>
      <c r="DM57" s="29"/>
      <c r="DN57" s="29"/>
      <c r="DO57" s="29"/>
      <c r="DP57" s="29"/>
      <c r="DQ57" s="29"/>
      <c r="DS57" s="3" t="s">
        <v>94</v>
      </c>
    </row>
    <row r="58" spans="4:123" ht="12" customHeight="1" x14ac:dyDescent="0.15">
      <c r="D58" s="1"/>
      <c r="E58" s="85"/>
      <c r="F58" s="79"/>
      <c r="G58" s="79"/>
      <c r="H58" s="79"/>
      <c r="I58" s="79"/>
      <c r="J58" s="79"/>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2"/>
      <c r="BC58" s="24"/>
      <c r="BD58" s="24"/>
      <c r="BE58" s="24"/>
      <c r="BF58" s="24"/>
      <c r="BG58" s="1"/>
      <c r="BH58" s="170"/>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8"/>
      <c r="DD58" s="168"/>
      <c r="DE58" s="169"/>
      <c r="DF58" s="25"/>
      <c r="DG58" s="25"/>
      <c r="DH58" s="25"/>
      <c r="DI58" s="41"/>
      <c r="DJ58" s="160" t="str">
        <f t="shared" ref="DJ58" si="11">IF(OR(COUNTIFS(K58,"*特許庁*")&gt;=1,COUNTIFS(K58,"*経済産業*")&gt;=1,COUNTIFS(K58,"*工業所有*")&gt;=1), ASC(E58)&amp;"."&amp;ASC(I58)&amp;"_"&amp;K58,"")</f>
        <v/>
      </c>
      <c r="DK58" s="69" t="str">
        <f>IF(DJ58="*特許庁*",MAX(DK$30:DK58)+1,"")</f>
        <v/>
      </c>
      <c r="DM58" s="29"/>
      <c r="DN58" s="29"/>
      <c r="DO58" s="29"/>
      <c r="DP58" s="29"/>
      <c r="DQ58" s="29"/>
      <c r="DS58" s="3" t="s">
        <v>71</v>
      </c>
    </row>
    <row r="59" spans="4:123" ht="12" customHeight="1" x14ac:dyDescent="0.15">
      <c r="D59" s="1"/>
      <c r="E59" s="85"/>
      <c r="F59" s="79"/>
      <c r="G59" s="79"/>
      <c r="H59" s="79"/>
      <c r="I59" s="79"/>
      <c r="J59" s="79"/>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2"/>
      <c r="BC59"/>
      <c r="BD59"/>
      <c r="BE59"/>
      <c r="BF59" s="24"/>
      <c r="BG59" s="1"/>
      <c r="BH59" s="170"/>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8"/>
      <c r="DD59" s="168"/>
      <c r="DE59" s="169"/>
      <c r="DF59"/>
      <c r="DG59"/>
      <c r="DH59"/>
      <c r="DI59"/>
      <c r="DJ59" s="160"/>
      <c r="DK59" s="69" t="str">
        <f>IF(DJ59="*特許庁*",MAX(DK$30:DK59)+1,"")</f>
        <v/>
      </c>
      <c r="DL59" s="69"/>
      <c r="DM59" s="70"/>
      <c r="DN59" s="70"/>
      <c r="DO59" s="70"/>
      <c r="DP59" s="70"/>
      <c r="DQ59" s="70"/>
      <c r="DS59" s="3" t="s">
        <v>95</v>
      </c>
    </row>
    <row r="60" spans="4:123" ht="12" customHeight="1" x14ac:dyDescent="0.15">
      <c r="D60" s="1"/>
      <c r="E60" s="85"/>
      <c r="F60" s="79"/>
      <c r="G60" s="79"/>
      <c r="H60" s="79"/>
      <c r="I60" s="79"/>
      <c r="J60" s="79"/>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2"/>
      <c r="BC60"/>
      <c r="BD60"/>
      <c r="BE60"/>
      <c r="BF60" s="24"/>
      <c r="BG60" s="1"/>
      <c r="BH60" s="170"/>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8"/>
      <c r="DD60" s="168"/>
      <c r="DE60" s="169"/>
      <c r="DF60"/>
      <c r="DG60"/>
      <c r="DH60"/>
      <c r="DI60"/>
      <c r="DJ60" s="160" t="str">
        <f t="shared" ref="DJ60" si="12">IF(OR(COUNTIFS(K60,"*特許庁*")&gt;=1,COUNTIFS(K60,"*経済産業*")&gt;=1,COUNTIFS(K60,"*工業所有*")&gt;=1), ASC(E60)&amp;"."&amp;ASC(I60)&amp;"_"&amp;K60,"")</f>
        <v/>
      </c>
      <c r="DK60" s="69" t="str">
        <f>IF(DJ60="*特許庁*",MAX(DK$30:DK60)+1,"")</f>
        <v/>
      </c>
      <c r="DL60" s="69"/>
      <c r="DM60" s="70"/>
      <c r="DN60" s="70"/>
      <c r="DO60" s="70"/>
      <c r="DP60" s="70"/>
      <c r="DQ60" s="70"/>
      <c r="DS60" s="3" t="s">
        <v>72</v>
      </c>
    </row>
    <row r="61" spans="4:123" ht="12" customHeight="1" x14ac:dyDescent="0.15">
      <c r="D61" s="1"/>
      <c r="E61" s="85"/>
      <c r="F61" s="79"/>
      <c r="G61" s="79"/>
      <c r="H61" s="79"/>
      <c r="I61" s="79"/>
      <c r="J61" s="79"/>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2"/>
      <c r="BC61"/>
      <c r="BD61"/>
      <c r="BE61"/>
      <c r="BF61"/>
      <c r="BG61" s="1"/>
      <c r="BH61" s="170"/>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8"/>
      <c r="DD61" s="168"/>
      <c r="DE61" s="169"/>
      <c r="DF61"/>
      <c r="DG61"/>
      <c r="DH61"/>
      <c r="DI61"/>
      <c r="DJ61" s="160"/>
      <c r="DK61" s="69" t="str">
        <f>IF(DJ61="*特許庁*",MAX(DK$30:DK61)+1,"")</f>
        <v/>
      </c>
      <c r="DL61" s="69"/>
      <c r="DM61" s="70"/>
      <c r="DN61" s="70"/>
      <c r="DO61" s="70"/>
      <c r="DP61" s="70"/>
      <c r="DQ61" s="70"/>
      <c r="DS61" s="3" t="s">
        <v>96</v>
      </c>
    </row>
    <row r="62" spans="4:123" ht="12" customHeight="1" x14ac:dyDescent="0.15">
      <c r="D62" s="1"/>
      <c r="E62" s="85"/>
      <c r="F62" s="79"/>
      <c r="G62" s="79"/>
      <c r="H62" s="79"/>
      <c r="I62" s="79"/>
      <c r="J62" s="79"/>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2"/>
      <c r="BC62"/>
      <c r="BD62"/>
      <c r="BE62"/>
      <c r="BF62"/>
      <c r="BG62" s="1"/>
      <c r="BH62" s="171"/>
      <c r="BI62" s="172"/>
      <c r="BJ62" s="172"/>
      <c r="BK62" s="172"/>
      <c r="BL62" s="172"/>
      <c r="BM62" s="172"/>
      <c r="BN62" s="172"/>
      <c r="BO62" s="172"/>
      <c r="BP62" s="172"/>
      <c r="BQ62" s="172"/>
      <c r="BR62" s="172"/>
      <c r="BS62" s="172"/>
      <c r="BT62" s="172"/>
      <c r="BU62" s="172"/>
      <c r="BV62" s="172"/>
      <c r="BW62" s="172"/>
      <c r="BX62" s="172"/>
      <c r="BY62" s="172"/>
      <c r="BZ62" s="172"/>
      <c r="CA62" s="172"/>
      <c r="CB62" s="172"/>
      <c r="CC62" s="172"/>
      <c r="CD62" s="172"/>
      <c r="CE62" s="172"/>
      <c r="CF62" s="172"/>
      <c r="CG62" s="172"/>
      <c r="CH62" s="172"/>
      <c r="CI62" s="172"/>
      <c r="CJ62" s="172"/>
      <c r="CK62" s="172"/>
      <c r="CL62" s="172"/>
      <c r="CM62" s="172"/>
      <c r="CN62" s="172"/>
      <c r="CO62" s="172"/>
      <c r="CP62" s="172"/>
      <c r="CQ62" s="172"/>
      <c r="CR62" s="172"/>
      <c r="CS62" s="172"/>
      <c r="CT62" s="172"/>
      <c r="CU62" s="172"/>
      <c r="CV62" s="172"/>
      <c r="CW62" s="172"/>
      <c r="CX62" s="172"/>
      <c r="CY62" s="172"/>
      <c r="CZ62" s="172"/>
      <c r="DA62" s="172"/>
      <c r="DB62" s="172"/>
      <c r="DC62" s="172"/>
      <c r="DD62" s="172"/>
      <c r="DE62" s="173"/>
      <c r="DF62"/>
      <c r="DG62"/>
      <c r="DH62"/>
      <c r="DI62"/>
      <c r="DJ62" s="160" t="str">
        <f t="shared" ref="DJ62" si="13">IF(OR(COUNTIFS(K62,"*特許庁*")&gt;=1,COUNTIFS(K62,"*経済産業*")&gt;=1,COUNTIFS(K62,"*工業所有*")&gt;=1), ASC(E62)&amp;"."&amp;ASC(I62)&amp;"_"&amp;K62,"")</f>
        <v/>
      </c>
      <c r="DK62" s="69" t="str">
        <f>IF(DJ62="*特許庁*",MAX(DK$30:DK62)+1,"")</f>
        <v/>
      </c>
      <c r="DL62" s="69"/>
      <c r="DM62" s="70"/>
      <c r="DN62" s="70"/>
      <c r="DO62" s="70"/>
      <c r="DP62" s="70"/>
      <c r="DQ62" s="70"/>
      <c r="DS62" s="3" t="s">
        <v>73</v>
      </c>
    </row>
    <row r="63" spans="4:123" ht="12" customHeight="1" x14ac:dyDescent="0.15">
      <c r="D63" s="1"/>
      <c r="E63" s="85"/>
      <c r="F63" s="79"/>
      <c r="G63" s="79"/>
      <c r="H63" s="79"/>
      <c r="I63" s="79"/>
      <c r="J63" s="79"/>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2"/>
      <c r="BC63"/>
      <c r="BD63"/>
      <c r="BE63"/>
      <c r="BF63"/>
      <c r="BG63" s="1"/>
      <c r="BH63" s="185" t="s">
        <v>104</v>
      </c>
      <c r="BI63" s="186"/>
      <c r="BJ63" s="186"/>
      <c r="BK63" s="186"/>
      <c r="BL63" s="186"/>
      <c r="BM63" s="186"/>
      <c r="BN63" s="186"/>
      <c r="BO63" s="186"/>
      <c r="BP63" s="186"/>
      <c r="BQ63" s="186"/>
      <c r="BR63" s="186"/>
      <c r="BS63" s="186"/>
      <c r="BT63" s="186"/>
      <c r="BU63" s="186"/>
      <c r="BV63" s="186"/>
      <c r="BW63" s="186"/>
      <c r="BX63" s="186"/>
      <c r="BY63" s="186"/>
      <c r="BZ63" s="186"/>
      <c r="CA63" s="186"/>
      <c r="CB63" s="186"/>
      <c r="CC63" s="186"/>
      <c r="CD63" s="186"/>
      <c r="CE63" s="186"/>
      <c r="CF63" s="186"/>
      <c r="CG63" s="186"/>
      <c r="CH63" s="186"/>
      <c r="CI63" s="186"/>
      <c r="CJ63" s="186"/>
      <c r="CK63" s="186"/>
      <c r="CL63" s="186"/>
      <c r="CM63" s="186"/>
      <c r="CN63" s="186"/>
      <c r="CO63" s="186"/>
      <c r="CP63" s="186"/>
      <c r="CQ63" s="45" t="s">
        <v>78</v>
      </c>
      <c r="CR63" s="46"/>
      <c r="CS63" s="46"/>
      <c r="CT63" s="46"/>
      <c r="CU63" s="46"/>
      <c r="CV63" s="46"/>
      <c r="CW63" s="46"/>
      <c r="CX63" s="46"/>
      <c r="CY63" s="46"/>
      <c r="CZ63" s="46"/>
      <c r="DA63" s="46"/>
      <c r="DB63" s="46"/>
      <c r="DC63" s="46"/>
      <c r="DD63" s="46"/>
      <c r="DE63" s="47"/>
      <c r="DF63"/>
      <c r="DG63"/>
      <c r="DH63"/>
      <c r="DI63"/>
      <c r="DJ63" s="160"/>
      <c r="DK63" s="69" t="str">
        <f>IF(DJ63="*特許庁*",MAX(DK$30:DK63)+1,"")</f>
        <v/>
      </c>
      <c r="DL63" s="69"/>
      <c r="DM63" s="70"/>
      <c r="DN63" s="70"/>
      <c r="DO63" s="70"/>
      <c r="DP63" s="70"/>
      <c r="DQ63" s="70"/>
      <c r="DS63" s="3" t="s">
        <v>97</v>
      </c>
    </row>
    <row r="64" spans="4:123" ht="12" customHeight="1" x14ac:dyDescent="0.15">
      <c r="D64" s="1"/>
      <c r="E64" s="85"/>
      <c r="F64" s="79"/>
      <c r="G64" s="79"/>
      <c r="H64" s="79"/>
      <c r="I64" s="79"/>
      <c r="J64" s="79"/>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2"/>
      <c r="BC64"/>
      <c r="BD64"/>
      <c r="BE64"/>
      <c r="BF64"/>
      <c r="BG64" s="1"/>
      <c r="BH64" s="161" t="s">
        <v>103</v>
      </c>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3"/>
      <c r="CQ64" s="181" t="s">
        <v>11</v>
      </c>
      <c r="CR64" s="181"/>
      <c r="CS64" s="181"/>
      <c r="CT64" s="183"/>
      <c r="CU64" s="183"/>
      <c r="CV64" s="183"/>
      <c r="CW64" s="181" t="s">
        <v>12</v>
      </c>
      <c r="CX64" s="181"/>
      <c r="CY64" s="181"/>
      <c r="CZ64" s="181" t="s">
        <v>155</v>
      </c>
      <c r="DA64" s="181"/>
      <c r="DB64" s="181"/>
      <c r="DC64" s="187" t="s">
        <v>13</v>
      </c>
      <c r="DD64" s="187"/>
      <c r="DE64" s="30"/>
      <c r="DF64"/>
      <c r="DG64"/>
      <c r="DH64"/>
      <c r="DI64"/>
      <c r="DJ64" s="160" t="str">
        <f t="shared" ref="DJ64" si="14">IF(OR(COUNTIFS(K64,"*特許庁*")&gt;=1,COUNTIFS(K64,"*経済産業*")&gt;=1,COUNTIFS(K64,"*工業所有*")&gt;=1), ASC(E64)&amp;"."&amp;ASC(I64)&amp;"_"&amp;K64,"")</f>
        <v/>
      </c>
      <c r="DK64" s="69" t="str">
        <f>IF(DJ64="*特許庁*",MAX(DK$30:DK64)+1,"")</f>
        <v/>
      </c>
      <c r="DL64" s="69"/>
      <c r="DM64" s="70"/>
      <c r="DN64" s="70"/>
      <c r="DO64" s="70"/>
      <c r="DP64" s="70"/>
      <c r="DQ64" s="70"/>
      <c r="DS64" s="3" t="s">
        <v>74</v>
      </c>
    </row>
    <row r="65" spans="4:123" ht="12" customHeight="1" x14ac:dyDescent="0.15">
      <c r="D65" s="1"/>
      <c r="E65" s="85"/>
      <c r="F65" s="79"/>
      <c r="G65" s="79"/>
      <c r="H65" s="79"/>
      <c r="I65" s="79"/>
      <c r="J65" s="79"/>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2"/>
      <c r="BC65"/>
      <c r="BD65"/>
      <c r="BE65"/>
      <c r="BF65"/>
      <c r="BG65" s="1"/>
      <c r="BH65" s="161"/>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3"/>
      <c r="CQ65" s="182"/>
      <c r="CR65" s="182"/>
      <c r="CS65" s="182"/>
      <c r="CT65" s="184"/>
      <c r="CU65" s="184"/>
      <c r="CV65" s="184"/>
      <c r="CW65" s="182"/>
      <c r="CX65" s="182"/>
      <c r="CY65" s="182"/>
      <c r="CZ65" s="182"/>
      <c r="DA65" s="182"/>
      <c r="DB65" s="182"/>
      <c r="DC65" s="188"/>
      <c r="DD65" s="188"/>
      <c r="DE65" s="31"/>
      <c r="DF65"/>
      <c r="DG65"/>
      <c r="DH65"/>
      <c r="DI65"/>
      <c r="DJ65" s="160"/>
      <c r="DK65" s="69" t="str">
        <f>IF(DJ65="*特許庁*",MAX(DK$30:DK65)+1,"")</f>
        <v/>
      </c>
      <c r="DL65" s="69"/>
      <c r="DM65" s="70"/>
      <c r="DN65" s="70"/>
      <c r="DO65" s="70"/>
      <c r="DP65" s="70"/>
      <c r="DQ65" s="70"/>
      <c r="DS65" s="3" t="s">
        <v>98</v>
      </c>
    </row>
    <row r="66" spans="4:123" ht="12" customHeight="1" x14ac:dyDescent="0.15">
      <c r="D66" s="1"/>
      <c r="E66" s="85"/>
      <c r="F66" s="79"/>
      <c r="G66" s="79"/>
      <c r="H66" s="79"/>
      <c r="I66" s="79"/>
      <c r="J66" s="79"/>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2"/>
      <c r="BC66"/>
      <c r="BD66"/>
      <c r="BE66"/>
      <c r="BF66"/>
      <c r="BG66" s="1"/>
      <c r="BH66" s="161"/>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3"/>
      <c r="CQ66" s="48" t="s">
        <v>24</v>
      </c>
      <c r="CR66" s="49"/>
      <c r="CS66" s="49"/>
      <c r="CT66" s="49"/>
      <c r="CU66" s="49"/>
      <c r="CV66" s="49"/>
      <c r="CW66" s="49"/>
      <c r="CX66" s="49"/>
      <c r="CY66" s="49"/>
      <c r="CZ66" s="49"/>
      <c r="DA66" s="49"/>
      <c r="DB66" s="49"/>
      <c r="DC66" s="49"/>
      <c r="DD66" s="49"/>
      <c r="DE66" s="50"/>
      <c r="DF66"/>
      <c r="DG66"/>
      <c r="DH66"/>
      <c r="DI66"/>
      <c r="DJ66" s="160" t="e">
        <f>IF(OR(COUNTIFS(#REF!,"*特許庁*")&gt;=1,COUNTIFS(#REF!,"*経済産業*")&gt;=1,COUNTIFS(#REF!,"*工業所有*")&gt;=1), ASC(#REF!)&amp;"."&amp;ASC(#REF!)&amp;"_"&amp;#REF!,"")</f>
        <v>#REF!</v>
      </c>
      <c r="DK66" s="69" t="e">
        <f>IF(DJ66="*特許庁*",MAX(DK$30:DK66)+1,"")</f>
        <v>#REF!</v>
      </c>
      <c r="DL66" s="69"/>
      <c r="DM66" s="70"/>
      <c r="DN66" s="70"/>
      <c r="DO66" s="70"/>
      <c r="DP66" s="70"/>
      <c r="DQ66" s="70"/>
      <c r="DS66" s="3" t="s">
        <v>75</v>
      </c>
    </row>
    <row r="67" spans="4:123" ht="12" customHeight="1" x14ac:dyDescent="0.15">
      <c r="D67" s="1"/>
      <c r="E67" s="85"/>
      <c r="F67" s="79"/>
      <c r="G67" s="79"/>
      <c r="H67" s="79"/>
      <c r="I67" s="79"/>
      <c r="J67" s="79"/>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2"/>
      <c r="BC67"/>
      <c r="BD67"/>
      <c r="BE67"/>
      <c r="BF67"/>
      <c r="BG67" s="1"/>
      <c r="BH67" s="161"/>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3"/>
      <c r="CQ67" s="32"/>
      <c r="CR67" s="33"/>
      <c r="CS67" s="33"/>
      <c r="CT67" s="33"/>
      <c r="CU67" s="33"/>
      <c r="CV67" s="33"/>
      <c r="CW67" s="33"/>
      <c r="CX67" s="33"/>
      <c r="CY67" s="189" t="s">
        <v>102</v>
      </c>
      <c r="CZ67" s="189"/>
      <c r="DA67" s="181" t="s">
        <v>79</v>
      </c>
      <c r="DB67" s="181"/>
      <c r="DC67" s="1"/>
      <c r="DD67" s="34"/>
      <c r="DE67" s="30"/>
      <c r="DF67"/>
      <c r="DG67"/>
      <c r="DH67"/>
      <c r="DI67"/>
      <c r="DJ67" s="160"/>
      <c r="DK67" s="69" t="str">
        <f>IF(DJ67="*特許庁*",MAX(DK$30:DK67)+1,"")</f>
        <v/>
      </c>
      <c r="DL67" s="69"/>
      <c r="DM67" s="70"/>
      <c r="DN67" s="70"/>
      <c r="DO67" s="70"/>
      <c r="DP67" s="70"/>
      <c r="DQ67" s="70"/>
      <c r="DS67" s="3" t="s">
        <v>99</v>
      </c>
    </row>
    <row r="68" spans="4:123" ht="12" customHeight="1" x14ac:dyDescent="0.15">
      <c r="D68" s="1"/>
      <c r="E68" s="85"/>
      <c r="F68" s="79"/>
      <c r="G68" s="79"/>
      <c r="H68" s="79"/>
      <c r="I68" s="79"/>
      <c r="J68" s="79"/>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2"/>
      <c r="BC68"/>
      <c r="BD68"/>
      <c r="BE68"/>
      <c r="BF68"/>
      <c r="BG68" s="1"/>
      <c r="BH68" s="161"/>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3"/>
      <c r="CQ68" s="35"/>
      <c r="CR68" s="36"/>
      <c r="CS68" s="36"/>
      <c r="CT68" s="36"/>
      <c r="CU68" s="36"/>
      <c r="CV68" s="36"/>
      <c r="CW68" s="36"/>
      <c r="CX68" s="36"/>
      <c r="CY68" s="190"/>
      <c r="CZ68" s="190"/>
      <c r="DA68" s="182"/>
      <c r="DB68" s="182"/>
      <c r="DC68" s="37"/>
      <c r="DD68" s="38"/>
      <c r="DE68" s="31"/>
      <c r="DF68"/>
      <c r="DG68"/>
      <c r="DH68"/>
      <c r="DI68"/>
      <c r="DJ68" s="160" t="str">
        <f t="shared" ref="DJ68" si="15">IF(OR(COUNTIFS(K66,"*特許庁*")&gt;=1,COUNTIFS(K66,"*経済産業*")&gt;=1,COUNTIFS(K66,"*工業所有*")&gt;=1), ASC(E66)&amp;"."&amp;ASC(I66)&amp;"_"&amp;K66,"")</f>
        <v/>
      </c>
      <c r="DK68" s="69" t="str">
        <f>IF(DJ68="*特許庁*",MAX(DK$30:DK68)+1,"")</f>
        <v/>
      </c>
      <c r="DL68" s="69"/>
      <c r="DM68" s="70"/>
      <c r="DN68" s="70"/>
      <c r="DO68" s="70"/>
      <c r="DP68" s="70"/>
      <c r="DQ68" s="70"/>
      <c r="DS68" s="3" t="s">
        <v>76</v>
      </c>
    </row>
    <row r="69" spans="4:123" ht="12" customHeight="1" x14ac:dyDescent="0.15">
      <c r="D69" s="1"/>
      <c r="E69" s="85"/>
      <c r="F69" s="79"/>
      <c r="G69" s="79"/>
      <c r="H69" s="79"/>
      <c r="I69" s="79"/>
      <c r="J69" s="79"/>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2"/>
      <c r="BC69"/>
      <c r="BD69"/>
      <c r="BE69"/>
      <c r="BF69"/>
      <c r="BG69" s="1"/>
      <c r="BH69" s="161"/>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3"/>
      <c r="CQ69" s="42" t="s">
        <v>80</v>
      </c>
      <c r="CR69" s="43"/>
      <c r="CS69" s="43"/>
      <c r="CT69" s="43"/>
      <c r="CU69" s="44"/>
      <c r="CV69" s="48" t="s">
        <v>81</v>
      </c>
      <c r="CW69" s="49"/>
      <c r="CX69" s="49"/>
      <c r="CY69" s="49"/>
      <c r="CZ69" s="49"/>
      <c r="DA69" s="49"/>
      <c r="DB69" s="49"/>
      <c r="DC69" s="49"/>
      <c r="DD69" s="49"/>
      <c r="DE69" s="50"/>
      <c r="DF69"/>
      <c r="DG69"/>
      <c r="DH69"/>
      <c r="DI69"/>
      <c r="DJ69" s="160"/>
      <c r="DK69" s="69" t="str">
        <f>IF(DJ69="*特許庁*",MAX(DK$30:DK69)+1,"")</f>
        <v/>
      </c>
      <c r="DL69" s="69"/>
      <c r="DM69" s="70"/>
      <c r="DN69" s="70"/>
      <c r="DO69" s="70"/>
      <c r="DP69" s="70"/>
      <c r="DQ69" s="70"/>
      <c r="DS69" s="3" t="s">
        <v>100</v>
      </c>
    </row>
    <row r="70" spans="4:123" ht="12" customHeight="1" x14ac:dyDescent="0.15">
      <c r="D70" s="1"/>
      <c r="E70" s="85"/>
      <c r="F70" s="79"/>
      <c r="G70" s="79"/>
      <c r="H70" s="79"/>
      <c r="I70" s="79"/>
      <c r="J70" s="79"/>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2"/>
      <c r="BC70"/>
      <c r="BD70"/>
      <c r="BE70"/>
      <c r="BF70"/>
      <c r="BG70" s="1"/>
      <c r="BH70" s="161"/>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3"/>
      <c r="CQ70" s="191" t="s">
        <v>154</v>
      </c>
      <c r="CR70" s="181"/>
      <c r="CS70" s="181"/>
      <c r="CT70" s="181"/>
      <c r="CU70" s="192"/>
      <c r="CV70" s="39"/>
      <c r="CW70" s="181" t="s">
        <v>153</v>
      </c>
      <c r="CX70" s="181"/>
      <c r="CY70" s="181"/>
      <c r="CZ70" s="181"/>
      <c r="DA70" s="181"/>
      <c r="DB70" s="181"/>
      <c r="DC70" s="181"/>
      <c r="DD70" s="34"/>
      <c r="DE70" s="30"/>
      <c r="DF70"/>
      <c r="DG70"/>
      <c r="DH70"/>
      <c r="DI70"/>
      <c r="DJ70" s="160" t="str">
        <f t="shared" ref="DJ70" si="16">IF(OR(COUNTIFS(K68,"*特許庁*")&gt;=1,COUNTIFS(K68,"*経済産業*")&gt;=1,COUNTIFS(K68,"*工業所有*")&gt;=1), ASC(E68)&amp;"."&amp;ASC(I68)&amp;"_"&amp;K68,"")</f>
        <v/>
      </c>
      <c r="DK70" s="69" t="str">
        <f>IF(DJ70="*特許庁*",MAX(DK$30:DK70)+1,"")</f>
        <v/>
      </c>
      <c r="DL70" s="69"/>
      <c r="DM70" s="70"/>
      <c r="DN70" s="70"/>
      <c r="DO70" s="70"/>
      <c r="DP70" s="70"/>
      <c r="DQ70" s="70"/>
      <c r="DS70" s="3" t="s">
        <v>77</v>
      </c>
    </row>
    <row r="71" spans="4:123" ht="12" customHeight="1" x14ac:dyDescent="0.15">
      <c r="D71" s="1"/>
      <c r="E71" s="86"/>
      <c r="F71" s="80"/>
      <c r="G71" s="80"/>
      <c r="H71" s="80"/>
      <c r="I71" s="80"/>
      <c r="J71" s="80"/>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4"/>
      <c r="BC71"/>
      <c r="BD71"/>
      <c r="BE71"/>
      <c r="BF71"/>
      <c r="BG71" s="1"/>
      <c r="BH71" s="164"/>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c r="CM71" s="165"/>
      <c r="CN71" s="165"/>
      <c r="CO71" s="165"/>
      <c r="CP71" s="166"/>
      <c r="CQ71" s="193"/>
      <c r="CR71" s="182"/>
      <c r="CS71" s="182"/>
      <c r="CT71" s="182"/>
      <c r="CU71" s="194"/>
      <c r="CV71" s="40"/>
      <c r="CW71" s="182"/>
      <c r="CX71" s="182"/>
      <c r="CY71" s="182"/>
      <c r="CZ71" s="182"/>
      <c r="DA71" s="182"/>
      <c r="DB71" s="182"/>
      <c r="DC71" s="182"/>
      <c r="DD71" s="38"/>
      <c r="DE71" s="31"/>
      <c r="DF71"/>
      <c r="DG71"/>
      <c r="DH71"/>
      <c r="DI71"/>
      <c r="DJ71" s="160"/>
      <c r="DK71" s="69" t="str">
        <f>IF(DJ71="*特許庁*",MAX(DK$30:DK71)+1,"")</f>
        <v/>
      </c>
      <c r="DL71" s="69"/>
      <c r="DM71" s="70"/>
      <c r="DN71" s="70"/>
      <c r="DO71" s="70"/>
      <c r="DP71" s="70"/>
      <c r="DQ71" s="70"/>
    </row>
    <row r="72" spans="4:123" ht="12" customHeight="1" x14ac:dyDescent="0.15">
      <c r="D72" s="1"/>
      <c r="E72" s="58" t="s">
        <v>101</v>
      </c>
      <c r="F72" s="59"/>
      <c r="G72" s="59"/>
      <c r="H72" s="60"/>
      <c r="I72" s="28"/>
      <c r="J72" s="61" t="s">
        <v>111</v>
      </c>
      <c r="K72"/>
      <c r="L72"/>
      <c r="M72"/>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BC72"/>
      <c r="BD72"/>
      <c r="BE72"/>
      <c r="BF72"/>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c r="CS72"/>
      <c r="CT72"/>
      <c r="CU72"/>
      <c r="CV72"/>
      <c r="CW72"/>
      <c r="CX72"/>
      <c r="CY72"/>
      <c r="CZ72"/>
      <c r="DA72"/>
      <c r="DB72"/>
      <c r="DC72" s="26"/>
      <c r="DD72"/>
      <c r="DE72"/>
      <c r="DF72"/>
      <c r="DG72"/>
      <c r="DH72"/>
      <c r="DI72"/>
      <c r="DJ72" s="68"/>
      <c r="DK72" s="69"/>
      <c r="DL72" s="69"/>
      <c r="DM72" s="70"/>
      <c r="DN72" s="70"/>
      <c r="DO72" s="70"/>
      <c r="DP72" s="70"/>
      <c r="DQ72"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78"/>
  </cols>
  <sheetData>
    <row r="2" spans="1:1" x14ac:dyDescent="0.15">
      <c r="A2" s="78" t="s">
        <v>184</v>
      </c>
    </row>
    <row r="3" spans="1:1" x14ac:dyDescent="0.15">
      <c r="A3" s="78" t="s">
        <v>185</v>
      </c>
    </row>
    <row r="4" spans="1:1" x14ac:dyDescent="0.15">
      <c r="A4" s="78" t="s">
        <v>186</v>
      </c>
    </row>
    <row r="5" spans="1:1" x14ac:dyDescent="0.15">
      <c r="A5" s="78" t="s">
        <v>187</v>
      </c>
    </row>
    <row r="6" spans="1:1" x14ac:dyDescent="0.15">
      <c r="A6" s="78" t="s">
        <v>188</v>
      </c>
    </row>
    <row r="7" spans="1:1" x14ac:dyDescent="0.15">
      <c r="A7" s="78" t="s">
        <v>189</v>
      </c>
    </row>
    <row r="8" spans="1:1" x14ac:dyDescent="0.15">
      <c r="A8" s="78" t="s">
        <v>190</v>
      </c>
    </row>
    <row r="10" spans="1:1" x14ac:dyDescent="0.15">
      <c r="A10" s="78" t="s">
        <v>191</v>
      </c>
    </row>
    <row r="11" spans="1:1" x14ac:dyDescent="0.15">
      <c r="A11" s="78" t="s">
        <v>192</v>
      </c>
    </row>
    <row r="12" spans="1:1" x14ac:dyDescent="0.15">
      <c r="A12" s="78" t="s">
        <v>107</v>
      </c>
    </row>
    <row r="13" spans="1:1" x14ac:dyDescent="0.15">
      <c r="A13" s="78" t="s">
        <v>61</v>
      </c>
    </row>
    <row r="14" spans="1:1" x14ac:dyDescent="0.15">
      <c r="A14" s="78" t="s">
        <v>82</v>
      </c>
    </row>
    <row r="15" spans="1:1" x14ac:dyDescent="0.15">
      <c r="A15" s="78" t="s">
        <v>62</v>
      </c>
    </row>
    <row r="16" spans="1:1" x14ac:dyDescent="0.15">
      <c r="A16" s="78" t="s">
        <v>83</v>
      </c>
    </row>
    <row r="17" spans="1:1" x14ac:dyDescent="0.15">
      <c r="A17" s="78" t="s">
        <v>63</v>
      </c>
    </row>
    <row r="18" spans="1:1" x14ac:dyDescent="0.15">
      <c r="A18" s="78" t="s">
        <v>84</v>
      </c>
    </row>
    <row r="19" spans="1:1" x14ac:dyDescent="0.15">
      <c r="A19" s="78" t="s">
        <v>64</v>
      </c>
    </row>
    <row r="20" spans="1:1" x14ac:dyDescent="0.15">
      <c r="A20" s="78" t="s">
        <v>85</v>
      </c>
    </row>
    <row r="21" spans="1:1" x14ac:dyDescent="0.15">
      <c r="A21" s="78" t="s">
        <v>65</v>
      </c>
    </row>
    <row r="22" spans="1:1" x14ac:dyDescent="0.15">
      <c r="A22" s="78" t="s">
        <v>193</v>
      </c>
    </row>
    <row r="23" spans="1:1" x14ac:dyDescent="0.15">
      <c r="A23" s="78" t="s">
        <v>194</v>
      </c>
    </row>
    <row r="24" spans="1:1" x14ac:dyDescent="0.15">
      <c r="A24" s="78" t="s">
        <v>86</v>
      </c>
    </row>
    <row r="25" spans="1:1" x14ac:dyDescent="0.15">
      <c r="A25" s="78" t="s">
        <v>66</v>
      </c>
    </row>
    <row r="26" spans="1:1" x14ac:dyDescent="0.15">
      <c r="A26" s="78" t="s">
        <v>87</v>
      </c>
    </row>
    <row r="27" spans="1:1" x14ac:dyDescent="0.15">
      <c r="A27" s="78" t="s">
        <v>67</v>
      </c>
    </row>
    <row r="28" spans="1:1" x14ac:dyDescent="0.15">
      <c r="A28" s="78" t="s">
        <v>195</v>
      </c>
    </row>
    <row r="29" spans="1:1" x14ac:dyDescent="0.15">
      <c r="A29" s="78" t="s">
        <v>196</v>
      </c>
    </row>
    <row r="30" spans="1:1" x14ac:dyDescent="0.15">
      <c r="A30" s="78" t="s">
        <v>197</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2026-05-27T02:12:23Z</dcterms:created>
  <dcterms:modified xsi:type="dcterms:W3CDTF">2026-05-27T02:12:25Z</dcterms:modified>
</cp:coreProperties>
</file>