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3図　南アフリカにおける商標登録出願構造" sheetId="8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J6" i="4"/>
  <c r="I6" i="4"/>
  <c r="H6" i="4"/>
  <c r="G6" i="4"/>
  <c r="F6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<sst xmlns="http://schemas.openxmlformats.org/spreadsheetml/2006/main" count="22" uniqueCount="18">
  <si>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</si>
  <si>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</si>
  <si>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</si>
  <si>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</si>
  <si>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</si>
  <si>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</si>
  <si>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South Africa</t>
  </si>
  <si>
    <t>ZA</t>
  </si>
  <si>
    <t xml:space="preserve">Origin (Code) </t>
  </si>
  <si>
    <t>Non-Resident</t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</si>
  <si>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</si>
  <si>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</si>
  <si>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</si>
  <si>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</si>
  <si>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日本人による出願</t>
  </si>
  <si>
    <t>1-1-113図　南アフリカにおける商標登録出願構造</t>
  </si>
  <si>
    <t>（備考）国別内訳は下記資料の定義に従っている。</t>
    <rPh sb="1" eb="3">
      <t>ビコウ</t>
    </rPh>
    <rPh sb="4" eb="6">
      <t>クニベツ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</si>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</sst>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19522</c:v>
                </c:pt>
                <c:pt idx="1">
                  <c:v>20499</c:v>
                </c:pt>
                <c:pt idx="2">
                  <c:v>20871</c:v>
                </c:pt>
                <c:pt idx="3">
                  <c:v>20475</c:v>
                </c:pt>
                <c:pt idx="4">
                  <c:v>21543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1728395061728392E-3"/>
                  <c:y val="-4.8141721138360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36E-17"/>
                  <c:y val="-3.09174092091991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287255759696705E-3"/>
                  <c:y val="-2.20483586048560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30041152263367E-2"/>
                      <c:h val="4.021242567608985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7.5444944640118471E-17"/>
                  <c:y val="-2.74744637811993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579963332608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668</c:v>
                </c:pt>
                <c:pt idx="1">
                  <c:v>490</c:v>
                </c:pt>
                <c:pt idx="2">
                  <c:v>608</c:v>
                </c:pt>
                <c:pt idx="3">
                  <c:v>742</c:v>
                </c:pt>
                <c:pt idx="4">
                  <c:v>723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5761316872428E-3"/>
                  <c:y val="-0.141542816702052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36E-17"/>
                  <c:y val="-0.138711960368011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44373673036093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2866242038216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161358811040339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13294</c:v>
                </c:pt>
                <c:pt idx="1">
                  <c:v>13615</c:v>
                </c:pt>
                <c:pt idx="2">
                  <c:v>14591</c:v>
                </c:pt>
                <c:pt idx="3">
                  <c:v>14201</c:v>
                </c:pt>
                <c:pt idx="4">
                  <c:v>14707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7769408"/>
        <c:axId val="-1107768320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41.697527177159238</c:v>
                </c:pt>
                <c:pt idx="1">
                  <c:v>40.761183678187493</c:v>
                </c:pt>
                <c:pt idx="2">
                  <c:v>42.137510396451347</c:v>
                </c:pt>
                <c:pt idx="3">
                  <c:v>42.190411655090628</c:v>
                </c:pt>
                <c:pt idx="4">
                  <c:v>41.733156627809478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7768864"/>
        <c:axId val="-1107770496"/>
      </c:lineChart>
      <c:catAx>
        <c:axId val="-110776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07768320"/>
        <c:crosses val="autoZero"/>
        <c:auto val="1"/>
        <c:lblAlgn val="ctr"/>
        <c:lblOffset val="100"/>
        <c:noMultiLvlLbl val="0"/>
      </c:catAx>
      <c:valAx>
        <c:axId val="-110776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07769408"/>
        <c:crosses val="autoZero"/>
        <c:crossBetween val="between"/>
      </c:valAx>
      <c:valAx>
        <c:axId val="-110777049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07768864"/>
        <c:crosses val="max"/>
        <c:crossBetween val="between"/>
      </c:valAx>
      <c:catAx>
        <c:axId val="-110776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0777049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Normal="100" workbookViewId="0">
      <selection activeCell="F1" sqref="F1"/>
    </sheetView>
  </sheetViews>
  <sheetFormatPr defaultRowHeight="13.5"/>
  <sheetData>
    <row r="1" spans="1:1">
      <c r="A1" t="s">
        <v>15</v>
      </c>
    </row>
    <row r="32" spans="1:1">
      <c r="A32" t="s">
        <v>16</v>
      </c>
    </row>
    <row r="33" spans="1:1">
      <c r="A33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zoomScaleNormal="100" workbookViewId="0">
      <selection activeCell="F15" sqref="F15"/>
    </sheetView>
  </sheetViews>
  <sheetFormatPr defaultRowHeight="13.5"/>
  <cols>
    <col min="6" max="9" width="9.87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4">
        <v>17</v>
      </c>
      <c r="B4" s="5" t="s">
        <v>10</v>
      </c>
      <c r="C4" s="5" t="s">
        <v>7</v>
      </c>
      <c r="D4" s="5" t="s">
        <v>11</v>
      </c>
      <c r="E4" s="5" t="s">
        <v>4</v>
      </c>
      <c r="F4" s="17">
        <v>19522</v>
      </c>
      <c r="G4" s="18">
        <v>20499</v>
      </c>
      <c r="H4" s="18">
        <v>20871</v>
      </c>
      <c r="I4" s="18">
        <v>20475</v>
      </c>
      <c r="J4" s="16">
        <v>21543</v>
      </c>
    </row>
    <row r="5" spans="1:10">
      <c r="A5" s="4">
        <v>1126</v>
      </c>
      <c r="B5" s="5" t="s">
        <v>6</v>
      </c>
      <c r="C5" s="5" t="s">
        <v>7</v>
      </c>
      <c r="D5" s="5" t="s">
        <v>14</v>
      </c>
      <c r="E5" s="5" t="s">
        <v>5</v>
      </c>
      <c r="F5" s="17">
        <v>668</v>
      </c>
      <c r="G5" s="18">
        <v>490</v>
      </c>
      <c r="H5" s="18">
        <v>608</v>
      </c>
      <c r="I5" s="18">
        <v>742</v>
      </c>
      <c r="J5" s="16">
        <v>723</v>
      </c>
    </row>
    <row r="6" spans="1:10">
      <c r="A6" s="4"/>
      <c r="B6" s="5"/>
      <c r="C6" s="5"/>
      <c r="D6" s="5" t="s">
        <v>12</v>
      </c>
      <c r="E6" s="5"/>
      <c r="F6" s="11">
        <f t="shared" ref="F6:I6" si="0">F8-F5</f>
        <v>13294</v>
      </c>
      <c r="G6" s="11">
        <f t="shared" si="0"/>
        <v>13615</v>
      </c>
      <c r="H6" s="11">
        <f t="shared" si="0"/>
        <v>14591</v>
      </c>
      <c r="I6" s="11">
        <f t="shared" si="0"/>
        <v>14201</v>
      </c>
      <c r="J6" s="12">
        <f>J8-J5</f>
        <v>14707</v>
      </c>
    </row>
    <row r="7" spans="1:10">
      <c r="A7" s="4"/>
      <c r="B7" s="5"/>
      <c r="C7" s="5"/>
      <c r="D7" s="5" t="s">
        <v>13</v>
      </c>
      <c r="E7" s="5"/>
      <c r="F7" s="10">
        <f t="shared" ref="F7:I7" si="1">F8/(F4+F8)*100</f>
        <v>41.697527177159238</v>
      </c>
      <c r="G7" s="6">
        <f t="shared" si="1"/>
        <v>40.761183678187493</v>
      </c>
      <c r="H7" s="6">
        <f t="shared" si="1"/>
        <v>42.137510396451347</v>
      </c>
      <c r="I7" s="6">
        <f t="shared" si="1"/>
        <v>42.190411655090628</v>
      </c>
      <c r="J7" s="7">
        <f>J8/(J4+J8)*100</f>
        <v>41.733156627809478</v>
      </c>
    </row>
    <row r="8" spans="1:10" ht="14.25" thickBot="1">
      <c r="A8" s="8">
        <v>18</v>
      </c>
      <c r="B8" s="9" t="s">
        <v>6</v>
      </c>
      <c r="C8" s="9" t="s">
        <v>7</v>
      </c>
      <c r="D8" s="9" t="s">
        <v>9</v>
      </c>
      <c r="E8" s="9" t="s">
        <v>4</v>
      </c>
      <c r="F8" s="13">
        <v>13962</v>
      </c>
      <c r="G8" s="14">
        <v>14105</v>
      </c>
      <c r="H8" s="14">
        <v>15199</v>
      </c>
      <c r="I8" s="14">
        <v>14943</v>
      </c>
      <c r="J8" s="15">
        <v>15430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1-1-113図　南アフリカにおける商標登録出願構造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2017-09-29T10:08:52Z</dcterms:modified>
</cp:coreProperties>
</file>