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480" yWindow="120" windowWidth="13875" windowHeight="10920"/>
  </bookViews>
  <sheets>
    <sheet name="1-1-15図 出願人居住国別のPCT 国際出願件数の割合" sheetId="4" r:id="rId1"/>
  </sheets>
  <calcPr calcId="152511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5" i="4"/>
  <c r="Q15" i="4"/>
  <c r="R15" i="4" s="1"/>
  <c r="P6" i="4"/>
  <c r="P7" i="4"/>
  <c r="P8" i="4"/>
  <c r="P9" i="4"/>
  <c r="P10" i="4"/>
  <c r="P11" i="4"/>
  <c r="P12" i="4"/>
  <c r="P13" i="4"/>
  <c r="P14" i="4"/>
  <c r="P5" i="4"/>
  <c r="O15" i="4"/>
  <c r="P15" i="4" s="1"/>
  <c r="C18" i="4" l="1"/>
</calcChain>
</file>

<file path=xl/sharedStrings.xml><?xml version="1.0" encoding="utf-8"?>
<sst xmlns="http://schemas.openxmlformats.org/spreadsheetml/2006/main" count="32" uniqueCount="21">
  <si>
    <t>割合</t>
    <rPh sb="0" eb="2">
      <t>ワリアイ</t>
    </rPh>
    <phoneticPr fontId="9"/>
  </si>
  <si>
    <t>その他</t>
    <rPh sb="2" eb="3">
      <t>タ</t>
    </rPh>
    <phoneticPr fontId="9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</si>
  <si>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9"/>
  </si>
  <si>
    <t>確定値取得済み</t>
    <rPh sb="0" eb="3">
      <t>カクテイチ</t>
    </rPh>
    <rPh sb="3" eb="5">
      <t>シュトク</t>
    </rPh>
    <rPh sb="5" eb="6">
      <t>ズ</t>
    </rPh>
    <phoneticPr fontId="9"/>
  </si>
  <si>
    <t>ドイツ</t>
  </si>
  <si>
    <t>フランス</t>
  </si>
  <si>
    <t>オランダ</t>
  </si>
  <si>
    <t>スイス</t>
  </si>
  <si>
    <t>スウェーデン</t>
  </si>
  <si>
    <t>その他</t>
    <rPh sb="2" eb="3">
      <t>ホカ</t>
    </rPh>
    <phoneticPr fontId="5"/>
  </si>
  <si>
    <r>
      <t>2</t>
    </r>
    <r>
      <rPr>
        <sz val="11"/>
        <color theme="1"/>
        <rFont val="ＭＳ Ｐゴシック"/>
        <family val="2"/>
        <charset val="128"/>
        <scheme val="minor"/>
      </rPr>
      <t>017年</t>
    </r>
    <rPh sb="4" eb="5">
      <t>ネン</t>
    </rPh>
    <phoneticPr fontId="7"/>
  </si>
  <si>
    <r>
      <t>2</t>
    </r>
    <r>
      <rPr>
        <sz val="11"/>
        <color theme="1"/>
        <rFont val="ＭＳ Ｐゴシック"/>
        <family val="2"/>
        <charset val="128"/>
        <scheme val="minor"/>
      </rPr>
      <t>013年</t>
    </r>
    <rPh sb="4" eb="5">
      <t>ネン</t>
    </rPh>
    <phoneticPr fontId="7"/>
  </si>
  <si>
    <t>2017年</t>
    <rPh sb="4" eb="5">
      <t>ネン</t>
    </rPh>
    <phoneticPr fontId="7"/>
  </si>
  <si>
    <r>
      <t>2</t>
    </r>
    <r>
      <rPr>
        <sz val="11"/>
        <color theme="1"/>
        <rFont val="ＭＳ Ｐゴシック"/>
        <family val="2"/>
        <charset val="128"/>
        <scheme val="minor"/>
      </rPr>
      <t>013年</t>
    </r>
    <rPh sb="4" eb="5">
      <t>ネン</t>
    </rPh>
    <phoneticPr fontId="9"/>
  </si>
  <si>
    <t>米国</t>
    <rPh sb="0" eb="2">
      <t>ベイコク</t>
    </rPh>
    <phoneticPr fontId="3"/>
  </si>
  <si>
    <t>中国</t>
    <rPh sb="0" eb="2">
      <t>チュウゴク</t>
    </rPh>
    <phoneticPr fontId="3"/>
  </si>
  <si>
    <t>日本</t>
    <rPh sb="0" eb="2">
      <t>ニホン</t>
    </rPh>
    <phoneticPr fontId="3"/>
  </si>
  <si>
    <t>韓国</t>
    <rPh sb="0" eb="2">
      <t>カンコク</t>
    </rPh>
    <phoneticPr fontId="3"/>
  </si>
  <si>
    <t>英国</t>
    <rPh sb="0" eb="2">
      <t>エイコク</t>
    </rPh>
    <phoneticPr fontId="3"/>
  </si>
  <si>
    <t>1-1-15図 出願人居住国別のPCT 国際出願件数の割合（2013 年と2017 年の比較）</t>
    <rPh sb="6" eb="7">
      <t>ズ</t>
    </rPh>
    <phoneticPr fontId="7"/>
  </si>
  <si>
    <t>（資料）WIPO Intellectual Property Statistics を基に特許庁作成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</si>
</sst>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Alignment="1">
      <alignment vertical="center"/>
    </xf>
    <xf numFmtId="176" fontId="6" fillId="0" borderId="0" xfId="1" applyNumberFormat="1">
      <alignment vertical="center"/>
    </xf>
    <xf numFmtId="0" fontId="8" fillId="0" borderId="0" xfId="2">
      <alignment vertical="center"/>
    </xf>
    <xf numFmtId="0" fontId="6" fillId="0" borderId="1" xfId="1" applyBorder="1">
      <alignment vertical="center"/>
    </xf>
    <xf numFmtId="176" fontId="6" fillId="0" borderId="1" xfId="1" applyNumberFormat="1" applyBorder="1">
      <alignment vertical="center"/>
    </xf>
    <xf numFmtId="177" fontId="6" fillId="0" borderId="1" xfId="1" applyNumberFormat="1" applyBorder="1">
      <alignment vertical="center"/>
    </xf>
    <xf numFmtId="0" fontId="4" fillId="0" borderId="0" xfId="1" applyFont="1" applyAlignment="1">
      <alignment vertical="center"/>
    </xf>
    <xf numFmtId="0" fontId="0" fillId="0" borderId="0" xfId="2" applyFont="1">
      <alignment vertical="center"/>
    </xf>
    <xf numFmtId="0" fontId="2" fillId="0" borderId="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Alignment="1">
      <alignment horizontal="left"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8000"/>
      <color rgb="FF89A3D4"/>
      <color rgb="FFFF99CC"/>
      <color rgb="FFEF8575"/>
      <color rgb="FFEF81BD"/>
      <color rgb="FFD7E4BD"/>
      <color rgb="FFCCC1DA"/>
      <color rgb="FFFF6600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7651963858502"/>
          <c:y val="5.8641961057168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'1-1-15図 出願人居住国別のPCT 国際出願件数の割合'!$C$5</c:f>
              <c:strCache>
                <c:ptCount val="1"/>
                <c:pt idx="0">
                  <c:v>2017年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EF8575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6F-48AD-9887-E15866175E8D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6F-48AD-9887-E15866175E8D}"/>
              </c:ext>
            </c:extLst>
          </c:dPt>
          <c:dPt>
            <c:idx val="2"/>
            <c:bubble3D val="0"/>
            <c:spPr>
              <a:solidFill>
                <a:srgbClr val="89A3D4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6F-48AD-9887-E15866175E8D}"/>
              </c:ext>
            </c:extLst>
          </c:dPt>
          <c:dPt>
            <c:idx val="3"/>
            <c:bubble3D val="0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6F-48AD-9887-E15866175E8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6F-48AD-9887-E15866175E8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6F-48AD-9887-E15866175E8D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46F-48AD-9887-E15866175E8D}"/>
              </c:ext>
            </c:extLst>
          </c:dPt>
          <c:dPt>
            <c:idx val="7"/>
            <c:bubble3D val="0"/>
            <c:spPr>
              <a:solidFill>
                <a:srgbClr val="CCC1D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46F-48AD-9887-E15866175E8D}"/>
              </c:ext>
            </c:extLst>
          </c:dPt>
          <c:dPt>
            <c:idx val="8"/>
            <c:bubble3D val="0"/>
            <c:spPr>
              <a:solidFill>
                <a:srgbClr val="D7E4B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46F-48AD-9887-E15866175E8D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46F-48AD-9887-E15866175E8D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46F-48AD-9887-E15866175E8D}"/>
              </c:ext>
            </c:extLst>
          </c:dPt>
          <c:dLbls>
            <c:dLbl>
              <c:idx val="0"/>
              <c:layout>
                <c:manualLayout>
                  <c:x val="-0.19007734652637448"/>
                  <c:y val="0.1572469725753444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56.3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23.2%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113217977724795"/>
                  <c:y val="-0.1271299084262155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48.9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20.1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263791141151606E-2"/>
                  <c:y val="-0.1506019367643781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</a:t>
                    </a:r>
                  </a:p>
                  <a:p>
                    <a:r>
                      <a:rPr lang="en-US" altLang="ja-JP" sz="1000" b="0" i="0" u="none" strike="noStrike" baseline="0">
                        <a:effectLst/>
                      </a:rPr>
                      <a:t>48.2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19.8%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ドイツ
</a:t>
                    </a:r>
                    <a:r>
                      <a:rPr lang="en-US" altLang="ja-JP"/>
                      <a:t>19.0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7.8%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韓国
</a:t>
                    </a:r>
                    <a:r>
                      <a:rPr lang="en-US" altLang="ja-JP"/>
                      <a:t>15.8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フランス
</a:t>
                    </a:r>
                    <a:r>
                      <a:rPr lang="en-US" altLang="ja-JP"/>
                      <a:t>8.0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506945262452087E-2"/>
                  <c:y val="3.1777964475074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
</a:t>
                    </a:r>
                    <a:r>
                      <a:rPr lang="en-US" altLang="ja-JP"/>
                      <a:t>5.6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2.3%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スイス
</a:t>
                    </a:r>
                    <a:r>
                      <a:rPr lang="en-US" altLang="ja-JP"/>
                      <a:t>4.5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 
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オランダ
</a:t>
                    </a:r>
                    <a:r>
                      <a:rPr lang="en-US" altLang="ja-JP"/>
                      <a:t>4.4</a:t>
                    </a:r>
                    <a:r>
                      <a:rPr lang="ja-JP" altLang="en-US"/>
                      <a:t>千件 
</a:t>
                    </a:r>
                    <a:r>
                      <a:rPr lang="en-US" altLang="ja-JP"/>
                      <a:t>1.8%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8822908530535561E-2"/>
                  <c:y val="-9.47929195117819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
</a:t>
                    </a:r>
                    <a:r>
                      <a:rPr lang="en-US" altLang="ja-JP"/>
                      <a:t>4.0</a:t>
                    </a:r>
                    <a:r>
                      <a:rPr lang="ja-JP" altLang="en-US"/>
                      <a:t>千件
</a:t>
                    </a:r>
                    <a:r>
                      <a:rPr lang="en-US" altLang="ja-JP"/>
                      <a:t>1.6%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28.3</a:t>
                    </a:r>
                    <a:r>
                      <a:rPr lang="ja-JP" altLang="en-US" sz="1000" b="0" i="0" u="none" strike="noStrike" baseline="0">
                        <a:effectLst/>
                      </a:rPr>
                      <a:t>千件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11.6%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46F-48AD-9887-E15866175E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 国際出願件数の割合'!$B$6:$B$16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国際出願件数の割合'!$C$6:$C$16</c:f>
              <c:numCache>
                <c:formatCode>0.0_ </c:formatCode>
                <c:ptCount val="11"/>
                <c:pt idx="0">
                  <c:v>56.3</c:v>
                </c:pt>
                <c:pt idx="1">
                  <c:v>48.9</c:v>
                </c:pt>
                <c:pt idx="2">
                  <c:v>48.2</c:v>
                </c:pt>
                <c:pt idx="3">
                  <c:v>19</c:v>
                </c:pt>
                <c:pt idx="4">
                  <c:v>15.8</c:v>
                </c:pt>
                <c:pt idx="5">
                  <c:v>8</c:v>
                </c:pt>
                <c:pt idx="6">
                  <c:v>5.6</c:v>
                </c:pt>
                <c:pt idx="7">
                  <c:v>4.5</c:v>
                </c:pt>
                <c:pt idx="8">
                  <c:v>4.4000000000000004</c:v>
                </c:pt>
                <c:pt idx="9">
                  <c:v>4</c:v>
                </c:pt>
                <c:pt idx="10">
                  <c:v>28.3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46F-48AD-9887-E1586617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'1-1-15図 出願人居住国別のPCT 国際出願件数の割合'!$C$28</c:f>
              <c:strCache>
                <c:ptCount val="1"/>
                <c:pt idx="0">
                  <c:v>2013年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EF8575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BB-4078-8BB2-5ADFF9EBBCAE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BB-4078-8BB2-5ADFF9EBBCAE}"/>
              </c:ext>
            </c:extLst>
          </c:dPt>
          <c:dPt>
            <c:idx val="2"/>
            <c:bubble3D val="0"/>
            <c:spPr>
              <a:solidFill>
                <a:srgbClr val="89A3D4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BB-4078-8BB2-5ADFF9EBBCAE}"/>
              </c:ext>
            </c:extLst>
          </c:dPt>
          <c:dPt>
            <c:idx val="3"/>
            <c:bubble3D val="0"/>
            <c:spPr>
              <a:solidFill>
                <a:srgbClr val="008000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BB-4078-8BB2-5ADFF9EBBCAE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9BB-4078-8BB2-5ADFF9EBBCA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9BB-4078-8BB2-5ADFF9EBBCAE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9BB-4078-8BB2-5ADFF9EBBCAE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9BB-4078-8BB2-5ADFF9EBBC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9BB-4078-8BB2-5ADFF9EBBCAE}"/>
              </c:ext>
            </c:extLst>
          </c:dPt>
          <c:dPt>
            <c:idx val="9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9BB-4078-8BB2-5ADFF9EBBCAE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9BB-4078-8BB2-5ADFF9EBBCA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米国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57.5</a:t>
                    </a:r>
                    <a:r>
                      <a:rPr lang="ja-JP" altLang="en-US"/>
                      <a:t>千件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28.0%</a:t>
                    </a:r>
                  </a:p>
                </c:rich>
              </c:tx>
              <c:numFmt formatCode="0.0&quot;千件&quot;" sourceLinked="0"/>
              <c:spPr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中国</a:t>
                    </a:r>
                  </a:p>
                  <a:p>
                    <a:r>
                      <a:rPr lang="en-US" altLang="ja-JP"/>
                      <a:t>21.5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10.5%</a:t>
                    </a:r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694247878064532E-2"/>
                  <c:y val="-0.1596379115546643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</a:t>
                    </a:r>
                  </a:p>
                  <a:p>
                    <a:r>
                      <a:rPr lang="en-US" altLang="ja-JP"/>
                      <a:t>43.8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21.3%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85808872847602"/>
                  <c:y val="-0.13125078602679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ドイツ</a:t>
                    </a:r>
                  </a:p>
                  <a:p>
                    <a:r>
                      <a:rPr lang="en-US" altLang="ja-JP"/>
                      <a:t>17.9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8.7%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25144020599729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</a:t>
                    </a:r>
                  </a:p>
                  <a:p>
                    <a:r>
                      <a:rPr lang="en-US" altLang="ja-JP"/>
                      <a:t>12.4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6.0%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82531980884852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フランス </a:t>
                    </a:r>
                  </a:p>
                  <a:p>
                    <a:r>
                      <a:rPr lang="en-US" altLang="ja-JP"/>
                      <a:t>7.9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3.8%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498687927576163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英国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4.8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17447041324710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スイス</a:t>
                    </a:r>
                  </a:p>
                  <a:p>
                    <a:r>
                      <a:rPr lang="ja-JP" altLang="en-US"/>
                      <a:t> </a:t>
                    </a:r>
                    <a:r>
                      <a:rPr lang="en-US" altLang="ja-JP"/>
                      <a:t>4.4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574961807794706E-2"/>
                  <c:y val="-0.146543569641269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オランダ</a:t>
                    </a:r>
                  </a:p>
                  <a:p>
                    <a:r>
                      <a:rPr lang="en-US" altLang="ja-JP"/>
                      <a:t>4.2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2.0%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7693772027052239E-2"/>
                  <c:y val="-0.170643860904946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 </a:t>
                    </a:r>
                  </a:p>
                  <a:p>
                    <a:r>
                      <a:rPr lang="en-US" altLang="ja-JP"/>
                      <a:t>3.9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163172773418584"/>
                  <c:y val="0.223284230619497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27.0</a:t>
                    </a:r>
                    <a:r>
                      <a:rPr lang="ja-JP" altLang="en-US"/>
                      <a:t>千件</a:t>
                    </a:r>
                  </a:p>
                  <a:p>
                    <a:r>
                      <a:rPr lang="en-US" altLang="ja-JP"/>
                      <a:t>13.2%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9BB-4078-8BB2-5ADFF9EBB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千&quot;&quot;件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 国際出願件数の割合'!$B$29:$B$39</c:f>
              <c:strCache>
                <c:ptCount val="11"/>
                <c:pt idx="0">
                  <c:v>米国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国際出願件数の割合'!$C$29:$C$39</c:f>
              <c:numCache>
                <c:formatCode>General</c:formatCode>
                <c:ptCount val="11"/>
                <c:pt idx="0">
                  <c:v>57.5</c:v>
                </c:pt>
                <c:pt idx="1">
                  <c:v>21.5</c:v>
                </c:pt>
                <c:pt idx="2">
                  <c:v>43.8</c:v>
                </c:pt>
                <c:pt idx="3">
                  <c:v>17.899999999999999</c:v>
                </c:pt>
                <c:pt idx="4">
                  <c:v>12.4</c:v>
                </c:pt>
                <c:pt idx="5">
                  <c:v>7.9</c:v>
                </c:pt>
                <c:pt idx="6">
                  <c:v>4.8</c:v>
                </c:pt>
                <c:pt idx="7">
                  <c:v>4.4000000000000004</c:v>
                </c:pt>
                <c:pt idx="8">
                  <c:v>4.2</c:v>
                </c:pt>
                <c:pt idx="9">
                  <c:v>3.9</c:v>
                </c:pt>
                <c:pt idx="10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89BB-4078-8BB2-5ADFF9EBB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38099</xdr:rowOff>
    </xdr:from>
    <xdr:to>
      <xdr:col>12</xdr:col>
      <xdr:colOff>533400</xdr:colOff>
      <xdr:row>27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304799</xdr:colOff>
      <xdr:row>28</xdr:row>
      <xdr:rowOff>95250</xdr:rowOff>
    </xdr:from>
    <xdr:to>
      <xdr:col>12</xdr:col>
      <xdr:colOff>381000</xdr:colOff>
      <xdr:row>51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6"/>
  <sheetViews>
    <sheetView showGridLines="0" tabSelected="1" topLeftCell="A4" zoomScale="85" zoomScaleNormal="85" workbookViewId="0">
      <selection activeCell="E43" sqref="E43"/>
    </sheetView>
  </sheetViews>
  <sheetFormatPr defaultRowHeight="13.5" x14ac:dyDescent="0.15"/>
  <cols>
    <col min="1" max="1" width="9" style="4"/>
    <col min="2" max="2" width="15.625" style="4" customWidth="1"/>
    <col min="3" max="16384" width="9" style="4"/>
  </cols>
  <sheetData>
    <row r="3" spans="2:18" s="1" customFormat="1" x14ac:dyDescent="0.15">
      <c r="B3" s="13" t="s">
        <v>19</v>
      </c>
    </row>
    <row r="4" spans="2:18" s="1" customFormat="1" x14ac:dyDescent="0.15">
      <c r="B4" s="8"/>
      <c r="C4" s="2"/>
      <c r="O4" s="11" t="s">
        <v>11</v>
      </c>
      <c r="Q4" s="11" t="s">
        <v>12</v>
      </c>
    </row>
    <row r="5" spans="2:18" s="1" customFormat="1" x14ac:dyDescent="0.15">
      <c r="B5" s="5"/>
      <c r="C5" s="10" t="s">
        <v>10</v>
      </c>
      <c r="D5" s="5" t="s">
        <v>0</v>
      </c>
      <c r="O5" s="1">
        <v>57453</v>
      </c>
      <c r="P5" s="1">
        <f>ROUND(O5/1000,1)</f>
        <v>57.5</v>
      </c>
      <c r="Q5" s="1">
        <v>56319</v>
      </c>
      <c r="R5" s="1">
        <f>ROUND(Q5/1000,1)</f>
        <v>56.3</v>
      </c>
    </row>
    <row r="6" spans="2:18" s="1" customFormat="1" x14ac:dyDescent="0.15">
      <c r="B6" s="5" t="s">
        <v>14</v>
      </c>
      <c r="C6" s="6">
        <v>56.3</v>
      </c>
      <c r="D6" s="7">
        <v>0.23200000000000001</v>
      </c>
      <c r="O6" s="1">
        <v>21508</v>
      </c>
      <c r="P6" s="1">
        <f t="shared" ref="P6:P15" si="0">ROUND(O6/1000,1)</f>
        <v>21.5</v>
      </c>
      <c r="Q6" s="1">
        <v>48875</v>
      </c>
      <c r="R6" s="1">
        <f t="shared" ref="R6:R15" si="1">ROUND(Q6/1000,1)</f>
        <v>48.9</v>
      </c>
    </row>
    <row r="7" spans="2:18" s="1" customFormat="1" x14ac:dyDescent="0.15">
      <c r="B7" s="14" t="s">
        <v>15</v>
      </c>
      <c r="C7" s="6">
        <v>48.9</v>
      </c>
      <c r="D7" s="7">
        <v>0.20100000000000001</v>
      </c>
      <c r="O7" s="1">
        <v>43772</v>
      </c>
      <c r="P7" s="1">
        <f t="shared" si="0"/>
        <v>43.8</v>
      </c>
      <c r="Q7" s="1">
        <v>48206</v>
      </c>
      <c r="R7" s="1">
        <f t="shared" si="1"/>
        <v>48.2</v>
      </c>
    </row>
    <row r="8" spans="2:18" s="1" customFormat="1" x14ac:dyDescent="0.15">
      <c r="B8" s="5" t="s">
        <v>16</v>
      </c>
      <c r="C8" s="6">
        <v>48.2</v>
      </c>
      <c r="D8" s="7">
        <v>0.19800000000000001</v>
      </c>
      <c r="O8" s="1">
        <v>17922</v>
      </c>
      <c r="P8" s="1">
        <f t="shared" si="0"/>
        <v>17.899999999999999</v>
      </c>
      <c r="Q8" s="1">
        <v>18960</v>
      </c>
      <c r="R8" s="1">
        <f t="shared" si="1"/>
        <v>19</v>
      </c>
    </row>
    <row r="9" spans="2:18" s="1" customFormat="1" x14ac:dyDescent="0.15">
      <c r="B9" s="5" t="s">
        <v>4</v>
      </c>
      <c r="C9" s="6">
        <v>19</v>
      </c>
      <c r="D9" s="7">
        <v>7.8E-2</v>
      </c>
      <c r="O9" s="1">
        <v>12381</v>
      </c>
      <c r="P9" s="1">
        <f t="shared" si="0"/>
        <v>12.4</v>
      </c>
      <c r="Q9" s="1">
        <v>15754</v>
      </c>
      <c r="R9" s="1">
        <f t="shared" si="1"/>
        <v>15.8</v>
      </c>
    </row>
    <row r="10" spans="2:18" s="1" customFormat="1" x14ac:dyDescent="0.15">
      <c r="B10" s="5" t="s">
        <v>17</v>
      </c>
      <c r="C10" s="6">
        <v>15.8</v>
      </c>
      <c r="D10" s="7">
        <v>6.5000000000000002E-2</v>
      </c>
      <c r="O10" s="1">
        <v>7905</v>
      </c>
      <c r="P10" s="1">
        <f t="shared" si="0"/>
        <v>7.9</v>
      </c>
      <c r="Q10" s="1">
        <v>7997</v>
      </c>
      <c r="R10" s="1">
        <f t="shared" si="1"/>
        <v>8</v>
      </c>
    </row>
    <row r="11" spans="2:18" s="1" customFormat="1" x14ac:dyDescent="0.15">
      <c r="B11" s="5" t="s">
        <v>5</v>
      </c>
      <c r="C11" s="6">
        <v>8</v>
      </c>
      <c r="D11" s="7">
        <v>3.3000000000000002E-2</v>
      </c>
      <c r="O11" s="1">
        <v>4848</v>
      </c>
      <c r="P11" s="1">
        <f t="shared" si="0"/>
        <v>4.8</v>
      </c>
      <c r="Q11" s="1">
        <v>5560</v>
      </c>
      <c r="R11" s="1">
        <f t="shared" si="1"/>
        <v>5.6</v>
      </c>
    </row>
    <row r="12" spans="2:18" s="1" customFormat="1" x14ac:dyDescent="0.15">
      <c r="B12" s="5" t="s">
        <v>18</v>
      </c>
      <c r="C12" s="6">
        <v>5.6</v>
      </c>
      <c r="D12" s="7">
        <v>2.3E-2</v>
      </c>
      <c r="O12" s="1">
        <v>4377</v>
      </c>
      <c r="P12" s="1">
        <f t="shared" si="0"/>
        <v>4.4000000000000004</v>
      </c>
      <c r="Q12" s="1">
        <v>4482</v>
      </c>
      <c r="R12" s="1">
        <f t="shared" si="1"/>
        <v>4.5</v>
      </c>
    </row>
    <row r="13" spans="2:18" s="1" customFormat="1" x14ac:dyDescent="0.15">
      <c r="B13" s="5" t="s">
        <v>7</v>
      </c>
      <c r="C13" s="6">
        <v>4.5</v>
      </c>
      <c r="D13" s="7">
        <v>1.9E-2</v>
      </c>
      <c r="O13" s="1">
        <v>4190</v>
      </c>
      <c r="P13" s="1">
        <f t="shared" si="0"/>
        <v>4.2</v>
      </c>
      <c r="Q13" s="1">
        <v>4428</v>
      </c>
      <c r="R13" s="1">
        <f t="shared" si="1"/>
        <v>4.4000000000000004</v>
      </c>
    </row>
    <row r="14" spans="2:18" s="1" customFormat="1" x14ac:dyDescent="0.15">
      <c r="B14" s="5" t="s">
        <v>6</v>
      </c>
      <c r="C14" s="6">
        <v>4.4000000000000004</v>
      </c>
      <c r="D14" s="7">
        <v>1.7999999999999999E-2</v>
      </c>
      <c r="O14" s="1">
        <v>3947</v>
      </c>
      <c r="P14" s="1">
        <f t="shared" si="0"/>
        <v>3.9</v>
      </c>
      <c r="Q14" s="1">
        <v>3978</v>
      </c>
      <c r="R14" s="1">
        <f t="shared" si="1"/>
        <v>4</v>
      </c>
    </row>
    <row r="15" spans="2:18" s="1" customFormat="1" x14ac:dyDescent="0.15">
      <c r="B15" s="5" t="s">
        <v>8</v>
      </c>
      <c r="C15" s="6">
        <v>4</v>
      </c>
      <c r="D15" s="7">
        <v>1.6E-2</v>
      </c>
      <c r="O15" s="1">
        <f>O16-SUM(O5:O14)</f>
        <v>27003</v>
      </c>
      <c r="P15" s="1">
        <f t="shared" si="0"/>
        <v>27</v>
      </c>
      <c r="Q15" s="1">
        <f>Q16-SUM(Q5:Q14)</f>
        <v>28294</v>
      </c>
      <c r="R15" s="1">
        <f t="shared" si="1"/>
        <v>28.3</v>
      </c>
    </row>
    <row r="16" spans="2:18" s="1" customFormat="1" x14ac:dyDescent="0.15">
      <c r="B16" s="5" t="s">
        <v>1</v>
      </c>
      <c r="C16" s="6">
        <v>28.3</v>
      </c>
      <c r="D16" s="7">
        <v>0.11600000000000001</v>
      </c>
      <c r="O16" s="1">
        <v>205306</v>
      </c>
      <c r="Q16" s="1">
        <v>242853</v>
      </c>
    </row>
    <row r="17" spans="2:15" s="1" customFormat="1" x14ac:dyDescent="0.15">
      <c r="C17" s="3"/>
      <c r="D17" s="3"/>
    </row>
    <row r="18" spans="2:15" s="1" customFormat="1" x14ac:dyDescent="0.15">
      <c r="C18" s="3">
        <f>SUM(C6:C16)</f>
        <v>243</v>
      </c>
    </row>
    <row r="19" spans="2:15" s="1" customFormat="1" x14ac:dyDescent="0.15"/>
    <row r="20" spans="2:15" s="1" customFormat="1" x14ac:dyDescent="0.15"/>
    <row r="21" spans="2:15" s="1" customFormat="1" x14ac:dyDescent="0.15"/>
    <row r="22" spans="2:15" s="1" customFormat="1" x14ac:dyDescent="0.15"/>
    <row r="23" spans="2:15" s="1" customFormat="1" x14ac:dyDescent="0.15"/>
    <row r="24" spans="2:15" s="1" customFormat="1" x14ac:dyDescent="0.15"/>
    <row r="25" spans="2:15" s="1" customFormat="1" x14ac:dyDescent="0.15"/>
    <row r="26" spans="2:15" s="1" customFormat="1" x14ac:dyDescent="0.15"/>
    <row r="27" spans="2:15" s="1" customFormat="1" x14ac:dyDescent="0.15"/>
    <row r="28" spans="2:15" s="1" customFormat="1" x14ac:dyDescent="0.15">
      <c r="B28" s="5"/>
      <c r="C28" s="10" t="s">
        <v>13</v>
      </c>
      <c r="D28" s="5" t="s">
        <v>0</v>
      </c>
    </row>
    <row r="29" spans="2:15" s="1" customFormat="1" x14ac:dyDescent="0.15">
      <c r="B29" s="5" t="s">
        <v>14</v>
      </c>
      <c r="C29" s="5">
        <v>57.5</v>
      </c>
      <c r="D29" s="7">
        <v>0.28000000000000003</v>
      </c>
    </row>
    <row r="30" spans="2:15" s="1" customFormat="1" x14ac:dyDescent="0.15">
      <c r="B30" s="5" t="s">
        <v>15</v>
      </c>
      <c r="C30" s="5">
        <v>21.5</v>
      </c>
      <c r="D30" s="7">
        <v>0.105</v>
      </c>
      <c r="H30" s="12" t="s">
        <v>2</v>
      </c>
      <c r="I30" s="12"/>
      <c r="J30" s="12"/>
      <c r="K30" s="12"/>
      <c r="L30" s="12"/>
      <c r="M30" s="12"/>
      <c r="N30" s="12"/>
      <c r="O30" s="12"/>
    </row>
    <row r="31" spans="2:15" s="1" customFormat="1" x14ac:dyDescent="0.15">
      <c r="B31" s="5" t="s">
        <v>16</v>
      </c>
      <c r="C31" s="5">
        <v>43.8</v>
      </c>
      <c r="D31" s="7">
        <v>0.21299999999999999</v>
      </c>
      <c r="H31" s="1" t="s">
        <v>3</v>
      </c>
    </row>
    <row r="32" spans="2:15" s="1" customFormat="1" x14ac:dyDescent="0.15">
      <c r="B32" s="5" t="s">
        <v>4</v>
      </c>
      <c r="C32" s="5">
        <v>17.899999999999999</v>
      </c>
      <c r="D32" s="7">
        <v>8.6999999999999994E-2</v>
      </c>
    </row>
    <row r="33" spans="2:4" s="1" customFormat="1" x14ac:dyDescent="0.15">
      <c r="B33" s="5" t="s">
        <v>17</v>
      </c>
      <c r="C33" s="5">
        <v>12.4</v>
      </c>
      <c r="D33" s="7">
        <v>0.06</v>
      </c>
    </row>
    <row r="34" spans="2:4" s="1" customFormat="1" x14ac:dyDescent="0.15">
      <c r="B34" s="5" t="s">
        <v>5</v>
      </c>
      <c r="C34" s="5">
        <v>7.9</v>
      </c>
      <c r="D34" s="7">
        <v>3.7999999999999999E-2</v>
      </c>
    </row>
    <row r="35" spans="2:4" s="1" customFormat="1" x14ac:dyDescent="0.15">
      <c r="B35" s="5" t="s">
        <v>18</v>
      </c>
      <c r="C35" s="5">
        <v>4.8</v>
      </c>
      <c r="D35" s="7">
        <v>2.3E-2</v>
      </c>
    </row>
    <row r="36" spans="2:4" s="1" customFormat="1" x14ac:dyDescent="0.15">
      <c r="B36" s="5" t="s">
        <v>7</v>
      </c>
      <c r="C36" s="5">
        <v>4.4000000000000004</v>
      </c>
      <c r="D36" s="7">
        <v>2.1000000000000001E-2</v>
      </c>
    </row>
    <row r="37" spans="2:4" s="1" customFormat="1" x14ac:dyDescent="0.15">
      <c r="B37" s="5" t="s">
        <v>6</v>
      </c>
      <c r="C37" s="5">
        <v>4.2</v>
      </c>
      <c r="D37" s="7">
        <v>0.02</v>
      </c>
    </row>
    <row r="38" spans="2:4" s="1" customFormat="1" x14ac:dyDescent="0.15">
      <c r="B38" s="5" t="s">
        <v>8</v>
      </c>
      <c r="C38" s="5">
        <v>3.9</v>
      </c>
      <c r="D38" s="7">
        <v>1.9E-2</v>
      </c>
    </row>
    <row r="39" spans="2:4" s="1" customFormat="1" x14ac:dyDescent="0.15">
      <c r="B39" s="5" t="s">
        <v>9</v>
      </c>
      <c r="C39" s="5">
        <v>27</v>
      </c>
      <c r="D39" s="7">
        <v>0.13200000000000001</v>
      </c>
    </row>
    <row r="40" spans="2:4" s="1" customFormat="1" x14ac:dyDescent="0.15">
      <c r="D40" s="3"/>
    </row>
    <row r="41" spans="2:4" s="1" customFormat="1" x14ac:dyDescent="0.15"/>
    <row r="42" spans="2:4" s="1" customFormat="1" x14ac:dyDescent="0.15"/>
    <row r="56" spans="5:5" x14ac:dyDescent="0.15">
      <c r="E56" s="9" t="s">
        <v>20</v>
      </c>
    </row>
  </sheetData>
  <mergeCells count="1">
    <mergeCell ref="H30:O30"/>
  </mergeCells>
  <phoneticPr fontId="7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 国際出願件数の割合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絵莉子</dc:creator>
  <cp:lastModifiedBy>user051</cp:lastModifiedBy>
  <cp:lastPrinted>2016-06-25T13:35:25Z</cp:lastPrinted>
  <dcterms:created xsi:type="dcterms:W3CDTF">2010-12-14T05:48:42Z</dcterms:created>
  <dcterms:modified xsi:type="dcterms:W3CDTF">2018-07-09T09:24:03Z</dcterms:modified>
</cp:coreProperties>
</file>