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195" yWindow="60" windowWidth="26385" windowHeight="17640"/>
  </bookViews>
  <sheets>
    <sheet name="1-1図　フィリピンにおける意匠登録出願構造" sheetId="19" r:id="rId1"/>
    <sheet name="データ" sheetId="4" r:id="rId2"/>
  </sheets>
  <definedNames>
    <definedName name="_xlnm._FilterDatabase" localSheetId="1" hidden="1">データ!$A$3:$J$3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3" i="4" l="1"/>
  <c r="J11" i="4" l="1"/>
  <c r="I11" i="4"/>
  <c r="H11" i="4"/>
  <c r="G11" i="4"/>
  <c r="F11" i="4"/>
  <c r="F10" i="4" l="1"/>
  <c r="J10" i="4"/>
  <c r="I10" i="4"/>
  <c r="H10" i="4"/>
  <c r="G10" i="4"/>
</calcChain>
</file>

<file path=xl/sharedStrings.xml><?xml version="1.0" encoding="utf-8"?>
<sst xmlns="http://schemas.openxmlformats.org/spreadsheetml/2006/main" count="29" uniqueCount="28">
  <si>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</si>
  <si>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</si>
  <si>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</si>
  <si>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</si>
  <si>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</si>
  <si>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</si>
  <si>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</si>
  <si>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Non-Resident</t>
  </si>
  <si>
    <t>内国人による出願</t>
  </si>
  <si>
    <t>外国人による出願の割合</t>
  </si>
  <si>
    <t>日本人による出願</t>
  </si>
  <si>
    <t>フィリピン</t>
    <phoneticPr fontId="3"/>
  </si>
  <si>
    <t>ＰＨ</t>
    <phoneticPr fontId="3"/>
  </si>
  <si>
    <t>United States of America</t>
  </si>
  <si>
    <t>Republic of Korea</t>
  </si>
  <si>
    <t>United Kingdom</t>
  </si>
  <si>
    <t>米国による出願</t>
    <rPh sb="0" eb="2">
      <t>ベイコク</t>
    </rPh>
    <rPh sb="5" eb="7">
      <t>シュツガン</t>
    </rPh>
    <phoneticPr fontId="3"/>
  </si>
  <si>
    <t>韓国による出願</t>
    <rPh sb="0" eb="2">
      <t>カンコク</t>
    </rPh>
    <rPh sb="5" eb="7">
      <t>シュツガン</t>
    </rPh>
    <phoneticPr fontId="3"/>
  </si>
  <si>
    <t>英国による出願</t>
    <rPh sb="0" eb="2">
      <t>エイコク</t>
    </rPh>
    <rPh sb="5" eb="7">
      <t>シュツガン</t>
    </rPh>
    <phoneticPr fontId="3"/>
  </si>
  <si>
    <t>外国人（日本人、米国、韓国、英国を除く）による出願</t>
    <rPh sb="8" eb="10">
      <t>ベイコク</t>
    </rPh>
    <rPh sb="11" eb="13">
      <t>カンコク</t>
    </rPh>
    <rPh sb="14" eb="16">
      <t>エイコク</t>
    </rPh>
    <phoneticPr fontId="3"/>
  </si>
  <si>
    <t>1-1-72図　フィリピンにおける意匠登録出願構造</t>
    <rPh sb="17" eb="19">
      <t>イショウ</t>
    </rPh>
    <phoneticPr fontId="3"/>
  </si>
  <si>
    <t>（資料）WIPO Intellectual Property Statistics を基に特許庁作成</t>
  </si>
  <si>
    <t xml:space="preserve">         れていないため、2012 年の「外国人による出願」は、外国人による</t>
    <phoneticPr fontId="3"/>
  </si>
  <si>
    <t xml:space="preserve">         全出願件数を示す。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</si>
  <si>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米国、韓国、英国は、2016 年の外国人による出願のうち上位３か国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</si>
  <si>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</si>
  <si>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</si>
  <si>
    <t>（備考）2012年の数値については外国人による出願の国別のデータが公表さ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</si>
</sst>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C1DB99"/>
      <color rgb="FFFFF8B1"/>
      <color rgb="FFF6C8DC"/>
      <color rgb="FFEE8474"/>
      <color rgb="FFFF99CC"/>
      <color rgb="FFFF99FF"/>
      <color rgb="FFFF66FF"/>
      <color rgb="FFFFCCFF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8232628206242432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1DB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786</c:v>
                </c:pt>
                <c:pt idx="1">
                  <c:v>887</c:v>
                </c:pt>
                <c:pt idx="2">
                  <c:v>829</c:v>
                </c:pt>
                <c:pt idx="3">
                  <c:v>539</c:v>
                </c:pt>
                <c:pt idx="4">
                  <c:v>1043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4-44D5-86ED-4AE218EE6929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1.2310712021184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444944640118496E-17"/>
                  <c:y val="-3.092130040036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84-44D5-86ED-4AE218EE6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444944640118496E-17"/>
                  <c:y val="-1.5272925321420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84-44D5-86ED-4AE218EE6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13635547212238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84-44D5-86ED-4AE218EE6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1">
                  <c:v>139</c:v>
                </c:pt>
                <c:pt idx="2">
                  <c:v>107</c:v>
                </c:pt>
                <c:pt idx="3">
                  <c:v>174</c:v>
                </c:pt>
                <c:pt idx="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84-44D5-86ED-4AE218EE6929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外国人（日本人、米国、韓国、英国を除く）による出願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6C8D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784-44D5-86ED-4AE218EE692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784-44D5-86ED-4AE218EE69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439</c:v>
                </c:pt>
                <c:pt idx="1">
                  <c:v>163</c:v>
                </c:pt>
                <c:pt idx="2">
                  <c:v>233</c:v>
                </c:pt>
                <c:pt idx="3">
                  <c:v>172</c:v>
                </c:pt>
                <c:pt idx="4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784-44D5-86ED-4AE218EE6929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英国による出願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6.0466390750792937E-2"/>
                  <c:y val="1.184215433963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46639075079286E-2"/>
                  <c:y val="1.480269292454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5143870771683E-2"/>
                  <c:y val="8.8816157547275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51438707716678E-2"/>
                  <c:y val="1.480269292454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1">
                  <c:v>17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626-4B89-85D7-C55E29423E9A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韓国による出願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6.255143870771683E-2"/>
                  <c:y val="-1.184215433963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46639075079286E-2"/>
                  <c:y val="-1.184215433963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55143870771683E-2"/>
                  <c:y val="-1.1842154339636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466390750792937E-2"/>
                  <c:y val="-1.776323150945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1">
                  <c:v>57</c:v>
                </c:pt>
                <c:pt idx="2">
                  <c:v>39</c:v>
                </c:pt>
                <c:pt idx="3">
                  <c:v>49</c:v>
                </c:pt>
                <c:pt idx="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26-4B89-85D7-C55E29423E9A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1">
                  <c:v>113</c:v>
                </c:pt>
                <c:pt idx="2">
                  <c:v>115</c:v>
                </c:pt>
                <c:pt idx="3">
                  <c:v>134</c:v>
                </c:pt>
                <c:pt idx="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26-4B89-85D7-C55E29423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539200"/>
        <c:axId val="550539984"/>
      </c:barChart>
      <c:catAx>
        <c:axId val="55053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998499952764121"/>
              <c:y val="0.9440765268579837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50539984"/>
        <c:crosses val="autoZero"/>
        <c:auto val="1"/>
        <c:lblAlgn val="ctr"/>
        <c:lblOffset val="100"/>
        <c:noMultiLvlLbl val="0"/>
      </c:catAx>
      <c:valAx>
        <c:axId val="550539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00693340563E-2"/>
              <c:y val="0.11856726518456717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5053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553933105779618"/>
          <c:y val="1.23188405797101E-2"/>
          <c:w val="0.63446066894220388"/>
          <c:h val="0.2232071984379435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9</xdr:col>
      <xdr:colOff>0</xdr:colOff>
      <xdr:row>26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>
      <selection activeCell="G37" sqref="G37"/>
    </sheetView>
  </sheetViews>
  <sheetFormatPr defaultColWidth="8.875" defaultRowHeight="13.5"/>
  <sheetData>
    <row r="1" spans="1:1">
      <c r="A1" s="19" t="s">
        <v>20</v>
      </c>
    </row>
    <row r="28" spans="1:1">
      <c r="A28" s="19" t="s">
        <v>27</v>
      </c>
    </row>
    <row r="29" spans="1:1">
      <c r="A29" s="19" t="s">
        <v>22</v>
      </c>
    </row>
    <row r="30" spans="1:1">
      <c r="A30" s="19" t="s">
        <v>23</v>
      </c>
    </row>
    <row r="31" spans="1:1">
      <c r="A31" s="19" t="s">
        <v>24</v>
      </c>
    </row>
    <row r="32" spans="1:1">
      <c r="A32" s="19" t="s">
        <v>25</v>
      </c>
    </row>
    <row r="33" spans="1:1">
      <c r="A33" s="19" t="s">
        <v>26</v>
      </c>
    </row>
    <row r="34" spans="1:1">
      <c r="A34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opLeftCell="B1" workbookViewId="0">
      <selection activeCell="I9" sqref="I9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B4" s="3" t="s">
        <v>11</v>
      </c>
      <c r="C4" s="3" t="s">
        <v>12</v>
      </c>
      <c r="D4" s="3" t="s">
        <v>8</v>
      </c>
      <c r="E4" s="3" t="s">
        <v>4</v>
      </c>
      <c r="F4" s="11">
        <v>786</v>
      </c>
      <c r="G4" s="12">
        <v>887</v>
      </c>
      <c r="H4" s="12">
        <v>829</v>
      </c>
      <c r="I4" s="12">
        <v>539</v>
      </c>
      <c r="J4" s="10">
        <v>1043</v>
      </c>
    </row>
    <row r="5" spans="1:10">
      <c r="B5" s="3"/>
      <c r="C5" s="3"/>
      <c r="D5" s="3" t="s">
        <v>10</v>
      </c>
      <c r="E5" s="3" t="s">
        <v>5</v>
      </c>
      <c r="F5" s="11"/>
      <c r="G5" s="12">
        <v>139</v>
      </c>
      <c r="H5" s="12">
        <v>107</v>
      </c>
      <c r="I5" s="12">
        <v>174</v>
      </c>
      <c r="J5" s="10">
        <v>141</v>
      </c>
    </row>
    <row r="6" spans="1:10">
      <c r="B6" s="3"/>
      <c r="C6" s="3"/>
      <c r="D6" s="20" t="s">
        <v>19</v>
      </c>
      <c r="E6" s="3"/>
      <c r="F6" s="8">
        <f>F11-F5-F7-F8-F9</f>
        <v>439</v>
      </c>
      <c r="G6" s="8">
        <f t="shared" ref="G6:J6" si="0">G11-G5-G7-G8-G9</f>
        <v>163</v>
      </c>
      <c r="H6" s="8">
        <f t="shared" si="0"/>
        <v>233</v>
      </c>
      <c r="I6" s="8">
        <f t="shared" si="0"/>
        <v>172</v>
      </c>
      <c r="J6" s="9">
        <f t="shared" si="0"/>
        <v>182</v>
      </c>
    </row>
    <row r="7" spans="1:10">
      <c r="B7" s="3"/>
      <c r="C7" s="3"/>
      <c r="D7" s="21" t="s">
        <v>16</v>
      </c>
      <c r="E7" s="3" t="s">
        <v>13</v>
      </c>
      <c r="F7" s="8"/>
      <c r="G7" s="8">
        <v>113</v>
      </c>
      <c r="H7" s="8">
        <v>115</v>
      </c>
      <c r="I7" s="8">
        <v>134</v>
      </c>
      <c r="J7" s="9">
        <v>121</v>
      </c>
    </row>
    <row r="8" spans="1:10">
      <c r="B8" s="3"/>
      <c r="C8" s="3"/>
      <c r="D8" s="21" t="s">
        <v>17</v>
      </c>
      <c r="E8" s="3" t="s">
        <v>14</v>
      </c>
      <c r="F8" s="8"/>
      <c r="G8" s="8">
        <v>57</v>
      </c>
      <c r="H8" s="8">
        <v>39</v>
      </c>
      <c r="I8" s="8">
        <v>49</v>
      </c>
      <c r="J8" s="9">
        <v>52</v>
      </c>
    </row>
    <row r="9" spans="1:10">
      <c r="B9" s="3"/>
      <c r="C9" s="3"/>
      <c r="D9" s="21" t="s">
        <v>18</v>
      </c>
      <c r="E9" s="3" t="s">
        <v>15</v>
      </c>
      <c r="F9" s="8"/>
      <c r="G9" s="8">
        <v>17</v>
      </c>
      <c r="H9" s="8">
        <v>25</v>
      </c>
      <c r="I9" s="8">
        <v>35</v>
      </c>
      <c r="J9" s="9">
        <v>30</v>
      </c>
    </row>
    <row r="10" spans="1:10">
      <c r="B10" s="3"/>
      <c r="C10" s="3"/>
      <c r="D10" s="3" t="s">
        <v>9</v>
      </c>
      <c r="E10" s="3"/>
      <c r="F10" s="7">
        <f>F11/(F4+F11)*100</f>
        <v>35.836734693877553</v>
      </c>
      <c r="G10" s="4">
        <f t="shared" ref="G10:I10" si="1">G11/(G4+G11)*100</f>
        <v>35.537790697674424</v>
      </c>
      <c r="H10" s="4">
        <f t="shared" si="1"/>
        <v>38.501483679525222</v>
      </c>
      <c r="I10" s="4">
        <f t="shared" si="1"/>
        <v>51.133272892112423</v>
      </c>
      <c r="J10" s="5">
        <f>J11/(J4+J11)*100</f>
        <v>33.524537922243468</v>
      </c>
    </row>
    <row r="11" spans="1:10" ht="14.25" thickBot="1">
      <c r="B11" s="6"/>
      <c r="C11" s="6"/>
      <c r="D11" s="6" t="s">
        <v>7</v>
      </c>
      <c r="E11" s="6" t="s">
        <v>4</v>
      </c>
      <c r="F11" s="13">
        <f>F12-F4</f>
        <v>439</v>
      </c>
      <c r="G11" s="14">
        <f t="shared" ref="G11:J11" si="2">G12-G4</f>
        <v>489</v>
      </c>
      <c r="H11" s="14">
        <f t="shared" si="2"/>
        <v>519</v>
      </c>
      <c r="I11" s="14">
        <f t="shared" si="2"/>
        <v>564</v>
      </c>
      <c r="J11" s="15">
        <f t="shared" si="2"/>
        <v>526</v>
      </c>
    </row>
    <row r="12" spans="1:10">
      <c r="F12">
        <v>1225</v>
      </c>
      <c r="G12">
        <v>1376</v>
      </c>
      <c r="H12">
        <v>1348</v>
      </c>
      <c r="I12">
        <v>1103</v>
      </c>
      <c r="J12">
        <v>1569</v>
      </c>
    </row>
    <row r="13" spans="1:10">
      <c r="J13">
        <f>J5/J11</f>
        <v>0.26806083650190116</v>
      </c>
    </row>
  </sheetData>
  <autoFilter ref="A3:J3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フィリピンにおける意匠登録出願構造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2018-07-10T06:36:22Z</dcterms:modified>
</cp:coreProperties>
</file>