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A999A4F-0923-4C42-BBC3-796647039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1" l="1"/>
  <c r="AE8" i="1"/>
  <c r="AD5" i="1" l="1"/>
  <c r="AD7" i="1"/>
  <c r="AD8" i="1"/>
  <c r="AB6" i="1"/>
  <c r="AB17" i="1"/>
  <c r="AB11" i="1"/>
  <c r="AB5" i="1"/>
  <c r="AB12" i="1" l="1"/>
  <c r="AB18" i="1" s="1"/>
  <c r="AB7" i="1"/>
  <c r="AB14" i="1" l="1"/>
  <c r="AB20" i="1" s="1"/>
  <c r="AB13" i="1"/>
  <c r="AB19" i="1" s="1"/>
</calcChain>
</file>

<file path=xl/sharedStrings.xml><?xml version="1.0" encoding="utf-8"?>
<sst xmlns="http://schemas.openxmlformats.org/spreadsheetml/2006/main" count="45" uniqueCount="29">
  <si>
    <t>図表３７　国内特許権所有件数の推移 （全体推計値）</t>
    <phoneticPr fontId="2"/>
  </si>
  <si>
    <t>計算領域→</t>
    <rPh sb="0" eb="2">
      <t>ケイサン</t>
    </rPh>
    <rPh sb="2" eb="4">
      <t>リョウイキ</t>
    </rPh>
    <phoneticPr fontId="2"/>
  </si>
  <si>
    <t>図表用</t>
    <rPh sb="0" eb="2">
      <t>ズヒョウ</t>
    </rPh>
    <rPh sb="2" eb="3">
      <t>ヨウ</t>
    </rPh>
    <phoneticPr fontId="2"/>
  </si>
  <si>
    <t>「特許庁よりメールにて」行番号３４</t>
    <rPh sb="1" eb="4">
      <t>トッキョチョウ</t>
    </rPh>
    <rPh sb="12" eb="13">
      <t>ギョウ</t>
    </rPh>
    <rPh sb="13" eb="15">
      <t>バンゴウ</t>
    </rPh>
    <phoneticPr fontId="2"/>
  </si>
  <si>
    <t>国内特許権所有件数（件）</t>
    <rPh sb="0" eb="2">
      <t>コクナイ</t>
    </rPh>
    <rPh sb="2" eb="4">
      <t>トッキョ</t>
    </rPh>
    <rPh sb="4" eb="5">
      <t>ケン</t>
    </rPh>
    <rPh sb="5" eb="7">
      <t>ショユウ</t>
    </rPh>
    <rPh sb="7" eb="9">
      <t>ケンスウ</t>
    </rPh>
    <rPh sb="10" eb="11">
      <t>ケン</t>
    </rPh>
    <phoneticPr fontId="2"/>
  </si>
  <si>
    <t>利用率・未利用率演算　= 利用件数　÷　（利用件数　+　未利用件数）</t>
    <rPh sb="0" eb="3">
      <t>リヨウリツ</t>
    </rPh>
    <rPh sb="4" eb="8">
      <t>ミリヨウリツ</t>
    </rPh>
    <rPh sb="8" eb="10">
      <t>エンザン</t>
    </rPh>
    <rPh sb="13" eb="15">
      <t>リヨウ</t>
    </rPh>
    <rPh sb="15" eb="17">
      <t>ケンスウ</t>
    </rPh>
    <rPh sb="21" eb="23">
      <t>リヨウ</t>
    </rPh>
    <rPh sb="23" eb="25">
      <t>ケンスウ</t>
    </rPh>
    <rPh sb="28" eb="31">
      <t>ミリヨウ</t>
    </rPh>
    <rPh sb="31" eb="33">
      <t>ケンスウ</t>
    </rPh>
    <phoneticPr fontId="2"/>
  </si>
  <si>
    <t>うち利用件数</t>
    <rPh sb="2" eb="4">
      <t>リヨウ</t>
    </rPh>
    <rPh sb="4" eb="6">
      <t>ケンスウ</t>
    </rPh>
    <phoneticPr fontId="2"/>
  </si>
  <si>
    <t>第4-8表の「特許」「うち、利用件数」「国内権利数」列Ｋ</t>
    <rPh sb="0" eb="1">
      <t>ダイ</t>
    </rPh>
    <rPh sb="4" eb="5">
      <t>ヒョウ</t>
    </rPh>
    <rPh sb="7" eb="9">
      <t>トッキョ</t>
    </rPh>
    <rPh sb="14" eb="16">
      <t>リヨウ</t>
    </rPh>
    <rPh sb="16" eb="18">
      <t>ケンスウ</t>
    </rPh>
    <rPh sb="20" eb="22">
      <t>コクナイ</t>
    </rPh>
    <rPh sb="22" eb="24">
      <t>ケンリ</t>
    </rPh>
    <rPh sb="24" eb="25">
      <t>スウ</t>
    </rPh>
    <rPh sb="26" eb="27">
      <t>レツ</t>
    </rPh>
    <phoneticPr fontId="2"/>
  </si>
  <si>
    <t>うち未利用件数</t>
    <rPh sb="2" eb="3">
      <t>ミ</t>
    </rPh>
    <rPh sb="3" eb="5">
      <t>リヨウ</t>
    </rPh>
    <rPh sb="5" eb="7">
      <t>ケンスウ</t>
    </rPh>
    <phoneticPr fontId="2"/>
  </si>
  <si>
    <t>第4-8表の「特許」「うち、未利用件数」「国内権利数」列Ｗ</t>
    <rPh sb="0" eb="1">
      <t>ダイ</t>
    </rPh>
    <rPh sb="4" eb="5">
      <t>ヒョウ</t>
    </rPh>
    <rPh sb="7" eb="9">
      <t>トッキョ</t>
    </rPh>
    <rPh sb="14" eb="17">
      <t>ミリヨウ</t>
    </rPh>
    <rPh sb="17" eb="19">
      <t>ケンスウ</t>
    </rPh>
    <rPh sb="21" eb="23">
      <t>コクナイ</t>
    </rPh>
    <rPh sb="23" eb="25">
      <t>ケンリ</t>
    </rPh>
    <rPh sb="25" eb="26">
      <t>スウ</t>
    </rPh>
    <rPh sb="27" eb="28">
      <t>レツ</t>
    </rPh>
    <phoneticPr fontId="2"/>
  </si>
  <si>
    <t>　うち防衛目的件数</t>
    <rPh sb="3" eb="5">
      <t>ボウエイ</t>
    </rPh>
    <rPh sb="5" eb="7">
      <t>モクテキ</t>
    </rPh>
    <rPh sb="7" eb="9">
      <t>ケンスウ</t>
    </rPh>
    <phoneticPr fontId="2"/>
  </si>
  <si>
    <t>第4-8表の「特許」「うち未利用件数」「うち、防衛目的」「国内権利数」列Ｙ</t>
    <rPh sb="0" eb="1">
      <t>ダイ</t>
    </rPh>
    <rPh sb="4" eb="5">
      <t>ヒョウ</t>
    </rPh>
    <rPh sb="7" eb="9">
      <t>トッキョ</t>
    </rPh>
    <rPh sb="13" eb="16">
      <t>ミリヨウ</t>
    </rPh>
    <rPh sb="16" eb="18">
      <t>ケンスウ</t>
    </rPh>
    <rPh sb="23" eb="25">
      <t>ボウエイ</t>
    </rPh>
    <rPh sb="25" eb="27">
      <t>モクテキ</t>
    </rPh>
    <rPh sb="29" eb="31">
      <t>コクナイ</t>
    </rPh>
    <rPh sb="31" eb="33">
      <t>ケンリ</t>
    </rPh>
    <rPh sb="33" eb="34">
      <t>スウ</t>
    </rPh>
    <rPh sb="35" eb="36">
      <t>レツ</t>
    </rPh>
    <phoneticPr fontId="2"/>
  </si>
  <si>
    <t>左グラフ用</t>
    <rPh sb="0" eb="1">
      <t>ヒダリ</t>
    </rPh>
    <rPh sb="4" eb="5">
      <t>ヨウ</t>
    </rPh>
    <phoneticPr fontId="2"/>
  </si>
  <si>
    <t>その他</t>
    <rPh sb="2" eb="3">
      <t>タ</t>
    </rPh>
    <phoneticPr fontId="2"/>
  </si>
  <si>
    <t>右グラフ用</t>
    <rPh sb="0" eb="1">
      <t>ミギ</t>
    </rPh>
    <rPh sb="4" eb="5">
      <t>ヨウ</t>
    </rPh>
    <phoneticPr fontId="2"/>
  </si>
  <si>
    <t>国内特許所有件数（件）</t>
    <rPh sb="0" eb="2">
      <t>コクナイ</t>
    </rPh>
    <rPh sb="2" eb="4">
      <t>トッキョ</t>
    </rPh>
    <rPh sb="4" eb="6">
      <t>ショユウ</t>
    </rPh>
    <rPh sb="6" eb="8">
      <t>ケンスウ</t>
    </rPh>
    <rPh sb="9" eb="10">
      <t>ケン</t>
    </rPh>
    <phoneticPr fontId="2"/>
  </si>
  <si>
    <t>うち防衛</t>
    <rPh sb="2" eb="4">
      <t>ボウエイ</t>
    </rPh>
    <phoneticPr fontId="2"/>
  </si>
  <si>
    <t>1-2-13図 国内における特許権所有件数及びその利用率の推移（全体推計値）</t>
    <phoneticPr fontId="2"/>
  </si>
  <si>
    <t>2007年</t>
    <phoneticPr fontId="2"/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</si>
  <si>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</si>
  <si>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</si>
  <si>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</si>
  <si>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</si>
  <si>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</si>
  <si>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</si>
  <si>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</si>
  <si>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</si>
  <si>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</si>
  <si>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2009年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</si>
</sst>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#,##0_);[Red]\(#,##0\)"/>
    <numFmt numFmtId="177" formatCode="#,##0.00_ "/>
    <numFmt numFmtId="178" formatCode="_ * #,##0.00_ ;_ * \-#,##0.00_ ;_ * &quot;-&quot;_ ;_ @_ "/>
    <numFmt numFmtId="179" formatCode="0.0%"/>
    <numFmt numFmtId="180" formatCode="_ * #,##0.0000_ ;_ * \-#,##0.0000_ ;_ * &quot;-&quot;??_ ;_ @_ "/>
  </numFmts>
  <fonts count="14" x14ac:knownFonts="1"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6" fillId="0" borderId="4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6" fillId="3" borderId="6" xfId="0" applyNumberFormat="1" applyFont="1" applyFill="1" applyBorder="1">
      <alignment vertical="center"/>
    </xf>
    <xf numFmtId="176" fontId="6" fillId="0" borderId="0" xfId="0" applyNumberFormat="1" applyFont="1" applyBorder="1">
      <alignment vertical="center"/>
    </xf>
    <xf numFmtId="0" fontId="6" fillId="4" borderId="7" xfId="0" applyFont="1" applyFill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8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176" fontId="6" fillId="3" borderId="0" xfId="0" applyNumberFormat="1" applyFont="1" applyFill="1">
      <alignment vertical="center"/>
    </xf>
    <xf numFmtId="43" fontId="5" fillId="0" borderId="0" xfId="0" applyNumberFormat="1" applyFont="1" applyFill="1" applyAlignment="1">
      <alignment horizontal="left" vertical="center"/>
    </xf>
    <xf numFmtId="43" fontId="6" fillId="0" borderId="0" xfId="0" applyNumberFormat="1" applyFont="1" applyFill="1">
      <alignment vertical="center"/>
    </xf>
    <xf numFmtId="0" fontId="11" fillId="0" borderId="0" xfId="0" applyFont="1">
      <alignment vertical="center"/>
    </xf>
    <xf numFmtId="0" fontId="6" fillId="4" borderId="10" xfId="0" applyFont="1" applyFill="1" applyBorder="1">
      <alignment vertical="center"/>
    </xf>
    <xf numFmtId="0" fontId="6" fillId="0" borderId="11" xfId="0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6" fillId="4" borderId="13" xfId="0" applyFont="1" applyFill="1" applyBorder="1">
      <alignment vertical="center"/>
    </xf>
    <xf numFmtId="0" fontId="6" fillId="0" borderId="13" xfId="0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3" xfId="0" applyNumberFormat="1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6" fillId="4" borderId="0" xfId="0" applyFont="1" applyFill="1" applyBorder="1">
      <alignment vertical="center"/>
    </xf>
    <xf numFmtId="0" fontId="6" fillId="0" borderId="0" xfId="0" applyFont="1" applyBorder="1">
      <alignment vertical="center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176" fontId="6" fillId="6" borderId="6" xfId="0" applyNumberFormat="1" applyFont="1" applyFill="1" applyBorder="1">
      <alignment vertical="center"/>
    </xf>
    <xf numFmtId="176" fontId="6" fillId="6" borderId="8" xfId="0" applyNumberFormat="1" applyFont="1" applyFill="1" applyBorder="1">
      <alignment vertical="center"/>
    </xf>
    <xf numFmtId="176" fontId="6" fillId="6" borderId="11" xfId="0" applyNumberFormat="1" applyFont="1" applyFill="1" applyBorder="1">
      <alignment vertical="center"/>
    </xf>
    <xf numFmtId="176" fontId="6" fillId="6" borderId="13" xfId="0" applyNumberFormat="1" applyFont="1" applyFill="1" applyBorder="1">
      <alignment vertical="center"/>
    </xf>
    <xf numFmtId="0" fontId="6" fillId="0" borderId="7" xfId="0" applyFont="1" applyBorder="1">
      <alignment vertical="center"/>
    </xf>
    <xf numFmtId="179" fontId="6" fillId="0" borderId="8" xfId="0" applyNumberFormat="1" applyFont="1" applyBorder="1">
      <alignment vertical="center"/>
    </xf>
    <xf numFmtId="179" fontId="6" fillId="0" borderId="8" xfId="0" applyNumberFormat="1" applyFont="1" applyFill="1" applyBorder="1">
      <alignment vertical="center"/>
    </xf>
    <xf numFmtId="179" fontId="6" fillId="6" borderId="8" xfId="0" applyNumberFormat="1" applyFont="1" applyFill="1" applyBorder="1">
      <alignment vertical="center"/>
    </xf>
    <xf numFmtId="0" fontId="6" fillId="0" borderId="10" xfId="0" applyFont="1" applyBorder="1">
      <alignment vertical="center"/>
    </xf>
    <xf numFmtId="179" fontId="6" fillId="0" borderId="14" xfId="0" applyNumberFormat="1" applyFont="1" applyBorder="1">
      <alignment vertical="center"/>
    </xf>
    <xf numFmtId="179" fontId="6" fillId="0" borderId="14" xfId="0" applyNumberFormat="1" applyFont="1" applyFill="1" applyBorder="1">
      <alignment vertical="center"/>
    </xf>
    <xf numFmtId="179" fontId="6" fillId="6" borderId="14" xfId="0" applyNumberFormat="1" applyFont="1" applyFill="1" applyBorder="1">
      <alignment vertical="center"/>
    </xf>
    <xf numFmtId="179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3" fillId="4" borderId="18" xfId="0" applyNumberFormat="1" applyFont="1" applyFill="1" applyBorder="1" applyAlignment="1">
      <alignment vertical="center"/>
    </xf>
    <xf numFmtId="176" fontId="3" fillId="4" borderId="14" xfId="0" applyNumberFormat="1" applyFont="1" applyFill="1" applyBorder="1" applyAlignment="1">
      <alignment vertical="center"/>
    </xf>
    <xf numFmtId="176" fontId="3" fillId="4" borderId="19" xfId="0" applyNumberFormat="1" applyFont="1" applyFill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43" fontId="3" fillId="0" borderId="0" xfId="0" applyNumberFormat="1" applyFont="1" applyFill="1">
      <alignment vertical="center"/>
    </xf>
    <xf numFmtId="180" fontId="3" fillId="0" borderId="0" xfId="0" applyNumberFormat="1" applyFont="1" applyFill="1">
      <alignment vertical="center"/>
    </xf>
    <xf numFmtId="43" fontId="1" fillId="0" borderId="0" xfId="0" applyNumberFormat="1" applyFont="1" applyFill="1">
      <alignment vertical="center"/>
    </xf>
    <xf numFmtId="176" fontId="3" fillId="4" borderId="17" xfId="0" applyNumberFormat="1" applyFont="1" applyFill="1" applyBorder="1" applyAlignment="1">
      <alignment vertical="center"/>
    </xf>
    <xf numFmtId="176" fontId="3" fillId="4" borderId="20" xfId="0" applyNumberFormat="1" applyFont="1" applyFill="1" applyBorder="1" applyAlignment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3" fillId="4" borderId="0" xfId="0" applyFont="1" applyFill="1" applyAlignment="1">
      <alignment horizontal="justify" vertical="center"/>
    </xf>
    <xf numFmtId="0" fontId="13" fillId="4" borderId="0" xfId="0" applyFont="1" applyFill="1" applyAlignment="1">
      <alignment vertical="top" wrapText="1"/>
    </xf>
    <xf numFmtId="0" fontId="6" fillId="4" borderId="0" xfId="0" applyFont="1" applyFill="1">
      <alignment vertical="center"/>
    </xf>
    <xf numFmtId="0" fontId="3" fillId="8" borderId="15" xfId="0" applyFont="1" applyFill="1" applyBorder="1">
      <alignment vertical="center"/>
    </xf>
    <xf numFmtId="0" fontId="3" fillId="8" borderId="16" xfId="0" applyFont="1" applyFill="1" applyBorder="1">
      <alignment vertical="center"/>
    </xf>
    <xf numFmtId="0" fontId="3" fillId="8" borderId="17" xfId="0" applyFont="1" applyFill="1" applyBorder="1" applyAlignment="1">
      <alignment horizontal="center" vertical="center"/>
    </xf>
    <xf numFmtId="0" fontId="3" fillId="7" borderId="10" xfId="0" applyFont="1" applyFill="1" applyBorder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7" xfId="0" applyFont="1" applyFill="1" applyBorder="1">
      <alignment vertical="center"/>
    </xf>
    <xf numFmtId="0" fontId="3" fillId="7" borderId="17" xfId="0" applyFont="1" applyFill="1" applyBorder="1" applyAlignment="1">
      <alignment vertical="center"/>
    </xf>
    <xf numFmtId="0" fontId="3" fillId="7" borderId="13" xfId="0" applyFont="1" applyFill="1" applyBorder="1">
      <alignment vertical="center"/>
    </xf>
    <xf numFmtId="0" fontId="3" fillId="7" borderId="20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E4FBCD"/>
      <color rgb="FFF5FDCB"/>
      <color rgb="FFE6F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55597477203483"/>
          <c:y val="8.0869135389906505E-2"/>
          <c:w val="0.66172859298998532"/>
          <c:h val="0.85019906219587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'37'!$Q$11</c:f>
              <c:strCache>
                <c:ptCount val="1"/>
                <c:pt idx="0">
                  <c:v>国内特許権所有件数（件）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C6-48B3-8AF7-62CE44C39A4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C6-48B3-8AF7-62CE44C39A4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C6-48B3-8AF7-62CE44C39A4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C6-48B3-8AF7-62CE44C39A48}"/>
              </c:ext>
            </c:extLst>
          </c:dPt>
          <c:cat>
            <c:numRef>
              <c:f>'37'!$U$10:$AB$10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'37'!$U$12:$AB$12</c:f>
              <c:numCache>
                <c:formatCode>#,##0_);[Red]\(#,##0\)</c:formatCode>
                <c:ptCount val="8"/>
                <c:pt idx="0">
                  <c:v>597518.6891287691</c:v>
                </c:pt>
                <c:pt idx="1">
                  <c:v>681058.89856246894</c:v>
                </c:pt>
                <c:pt idx="2">
                  <c:v>711773.37834535853</c:v>
                </c:pt>
                <c:pt idx="3">
                  <c:v>755209.15394835663</c:v>
                </c:pt>
                <c:pt idx="4">
                  <c:v>816825.49100882467</c:v>
                </c:pt>
                <c:pt idx="5">
                  <c:v>790752.03602505825</c:v>
                </c:pt>
                <c:pt idx="6">
                  <c:v>776357.91546463012</c:v>
                </c:pt>
                <c:pt idx="7">
                  <c:v>805519.34847726731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C6-48B3-8AF7-62CE44C39A48}"/>
            </c:ext>
          </c:extLst>
        </c:ser>
        <c:ser>
          <c:idx val="2"/>
          <c:order val="1"/>
          <c:tx>
            <c:strRef>
              <c:f>'37'!$R$14</c:f>
              <c:strCache>
                <c:ptCount val="1"/>
                <c:pt idx="0">
                  <c:v>　うち防衛目的件数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C6-48B3-8AF7-62CE44C39A4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C6-48B3-8AF7-62CE44C39A4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C6-48B3-8AF7-62CE44C39A48}"/>
              </c:ext>
            </c:extLst>
          </c:dPt>
          <c:cat>
            <c:numRef>
              <c:f>'37'!$U$10:$AB$10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'37'!$U$14:$AB$14</c:f>
              <c:numCache>
                <c:formatCode>#,##0_);[Red]\(#,##0\)</c:formatCode>
                <c:ptCount val="8"/>
                <c:pt idx="0">
                  <c:v>348028.39078755875</c:v>
                </c:pt>
                <c:pt idx="1">
                  <c:v>350945.57282032253</c:v>
                </c:pt>
                <c:pt idx="2">
                  <c:v>415630.21990709571</c:v>
                </c:pt>
                <c:pt idx="3">
                  <c:v>471040.90253373183</c:v>
                </c:pt>
                <c:pt idx="4">
                  <c:v>479029.28368585673</c:v>
                </c:pt>
                <c:pt idx="5">
                  <c:v>569938.48566588759</c:v>
                </c:pt>
                <c:pt idx="6">
                  <c:v>529115.42097561166</c:v>
                </c:pt>
                <c:pt idx="7">
                  <c:v>586724.36537846969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C6-48B3-8AF7-62CE44C39A48}"/>
            </c:ext>
          </c:extLst>
        </c:ser>
        <c:ser>
          <c:idx val="1"/>
          <c:order val="2"/>
          <c:tx>
            <c:strRef>
              <c:f>'37'!$R$13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C6-48B3-8AF7-62CE44C39A4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C6-48B3-8AF7-62CE44C39A4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C6-48B3-8AF7-62CE44C39A4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C6-48B3-8AF7-62CE44C39A4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C6-48B3-8AF7-62CE44C39A48}"/>
              </c:ext>
            </c:extLst>
          </c:dPt>
          <c:cat>
            <c:numRef>
              <c:f>'37'!$U$10:$AB$10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'37'!$U$13:$AB$13</c:f>
              <c:numCache>
                <c:formatCode>#,##0_);[Red]\(#,##0\)</c:formatCode>
                <c:ptCount val="8"/>
                <c:pt idx="0">
                  <c:v>253637</c:v>
                </c:pt>
                <c:pt idx="1">
                  <c:v>223484.52861720842</c:v>
                </c:pt>
                <c:pt idx="2">
                  <c:v>219400.40174754598</c:v>
                </c:pt>
                <c:pt idx="3">
                  <c:v>237925.94351791142</c:v>
                </c:pt>
                <c:pt idx="4">
                  <c:v>275042.22530531837</c:v>
                </c:pt>
                <c:pt idx="5">
                  <c:v>255781.47830905428</c:v>
                </c:pt>
                <c:pt idx="6">
                  <c:v>319122.6635597581</c:v>
                </c:pt>
                <c:pt idx="7">
                  <c:v>251351.28614426288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C6-48B3-8AF7-62CE44C39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129499136"/>
        <c:axId val="129501056"/>
      </c:barChart>
      <c:catAx>
        <c:axId val="1294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5212789837734371"/>
              <c:y val="0.9458689798710465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5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01056"/>
        <c:scaling>
          <c:orientation val="minMax"/>
          <c:max val="180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499136"/>
        <c:crosses val="autoZero"/>
        <c:crossBetween val="between"/>
        <c:majorUnit val="2000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193791423554"/>
          <c:y val="6.4334913936862859E-2"/>
          <c:w val="0.74076776988242321"/>
          <c:h val="0.8319017995678716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'37'!$R$18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F9-4D11-A3A1-0EC0799603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F9-4D11-A3A1-0EC0799603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F9-4D11-A3A1-0EC0799603C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1F9-4D11-A3A1-0EC0799603C2}"/>
              </c:ext>
            </c:extLst>
          </c:dPt>
          <c:dLbls>
            <c:dLbl>
              <c:idx val="4"/>
              <c:layout>
                <c:manualLayout>
                  <c:x val="2.6754385964912432E-3"/>
                  <c:y val="1.09858628170169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F9-4D11-A3A1-0EC0799603C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'37'!$U$16:$AB$16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'37'!$U$18:$AB$18</c:f>
              <c:numCache>
                <c:formatCode>0.0%</c:formatCode>
                <c:ptCount val="8"/>
                <c:pt idx="0">
                  <c:v>0.49827106526502113</c:v>
                </c:pt>
                <c:pt idx="1">
                  <c:v>0.54246504633849357</c:v>
                </c:pt>
                <c:pt idx="2">
                  <c:v>0.52849069229476486</c:v>
                </c:pt>
                <c:pt idx="3">
                  <c:v>0.5157912395424844</c:v>
                </c:pt>
                <c:pt idx="4">
                  <c:v>0.51997393273322479</c:v>
                </c:pt>
                <c:pt idx="5">
                  <c:v>0.48918387452740181</c:v>
                </c:pt>
                <c:pt idx="6">
                  <c:v>0.47787752491365859</c:v>
                </c:pt>
                <c:pt idx="7">
                  <c:v>0.49009600812686049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F9-4D11-A3A1-0EC0799603C2}"/>
            </c:ext>
          </c:extLst>
        </c:ser>
        <c:ser>
          <c:idx val="2"/>
          <c:order val="1"/>
          <c:tx>
            <c:strRef>
              <c:f>'37'!$R$20</c:f>
              <c:strCache>
                <c:ptCount val="1"/>
                <c:pt idx="0">
                  <c:v>うち防衛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1F9-4D11-A3A1-0EC0799603C2}"/>
              </c:ext>
            </c:extLst>
          </c:dPt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'37'!$U$16:$AB$16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'37'!$U$20:$AB$20</c:f>
              <c:numCache>
                <c:formatCode>0.0%</c:formatCode>
                <c:ptCount val="8"/>
                <c:pt idx="0">
                  <c:v>0.29022100927593997</c:v>
                </c:pt>
                <c:pt idx="1">
                  <c:v>0.27952899055294195</c:v>
                </c:pt>
                <c:pt idx="2">
                  <c:v>0.30860483032950281</c:v>
                </c:pt>
                <c:pt idx="3">
                  <c:v>0.32171057477634646</c:v>
                </c:pt>
                <c:pt idx="4">
                  <c:v>0.304939969766227</c:v>
                </c:pt>
                <c:pt idx="5">
                  <c:v>0.35258172468554211</c:v>
                </c:pt>
                <c:pt idx="6">
                  <c:v>0.32569046149049463</c:v>
                </c:pt>
                <c:pt idx="7">
                  <c:v>0.35697624133589462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F9-4D11-A3A1-0EC0799603C2}"/>
            </c:ext>
          </c:extLst>
        </c:ser>
        <c:ser>
          <c:idx val="1"/>
          <c:order val="2"/>
          <c:tx>
            <c:strRef>
              <c:f>'37'!$R$19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1F9-4D11-A3A1-0EC0799603C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1F9-4D11-A3A1-0EC0799603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1F9-4D11-A3A1-0EC0799603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1F9-4D11-A3A1-0EC0799603C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1F9-4D11-A3A1-0EC0799603C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1F9-4D11-A3A1-0EC0799603C2}"/>
              </c:ext>
            </c:extLst>
          </c:dPt>
          <c:dLbls>
            <c:spPr>
              <a:noFill/>
            </c:spPr>
            <c:txPr>
              <a:bodyPr/>
              <a:lstStyle/>
              <a:p>
                <a:pPr>
                  <a:defRPr sz="7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'37'!$U$16:$AB$16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'37'!$U$19:$AB$19</c:f>
              <c:numCache>
                <c:formatCode>0.0%</c:formatCode>
                <c:ptCount val="8"/>
                <c:pt idx="0">
                  <c:v>0.21150792545903885</c:v>
                </c:pt>
                <c:pt idx="1">
                  <c:v>0.1780059631085644</c:v>
                </c:pt>
                <c:pt idx="2">
                  <c:v>0.16290447737573246</c:v>
                </c:pt>
                <c:pt idx="3">
                  <c:v>0.16249818568116908</c:v>
                </c:pt>
                <c:pt idx="4">
                  <c:v>0.17508609750054802</c:v>
                </c:pt>
                <c:pt idx="5">
                  <c:v>0.15823440078705617</c:v>
                </c:pt>
                <c:pt idx="6">
                  <c:v>0.19643201359584667</c:v>
                </c:pt>
                <c:pt idx="7">
                  <c:v>0.15292775053724481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1F9-4D11-A3A1-0EC079960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FFFFFF"/>
              </a:solidFill>
              <a:prstDash val="solid"/>
            </a:ln>
          </c:spPr>
        </c:serLines>
        <c:axId val="129518976"/>
        <c:axId val="129533440"/>
      </c:barChart>
      <c:catAx>
        <c:axId val="12951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833116059168101"/>
              <c:y val="0.9345624191342278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53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3344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9518976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19050</xdr:rowOff>
    </xdr:from>
    <xdr:to>
      <xdr:col>6</xdr:col>
      <xdr:colOff>44450</xdr:colOff>
      <xdr:row>29</xdr:row>
      <xdr:rowOff>152400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31750</xdr:colOff>
      <xdr:row>9</xdr:row>
      <xdr:rowOff>133350</xdr:rowOff>
    </xdr:from>
    <xdr:to>
      <xdr:col>11</xdr:col>
      <xdr:colOff>12700</xdr:colOff>
      <xdr:row>30</xdr:row>
      <xdr:rowOff>114300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18</xdr:col>
      <xdr:colOff>470842</xdr:colOff>
      <xdr:row>27</xdr:row>
      <xdr:rowOff>38539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77325" y="3876675"/>
          <a:ext cx="1785292" cy="686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特許庁</a:t>
          </a:r>
          <a:b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4-8</a:t>
          </a:r>
          <a:r>
            <a:rPr kumimoji="1" lang="ja-JP" altLang="en-US" sz="1100">
              <a:solidFill>
                <a:srgbClr val="FF0000"/>
              </a:solidFill>
            </a:rPr>
            <a:t>のシート更新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0.87531</cdr:x>
      <cdr:y>0.31514</cdr:y>
    </cdr:from>
    <cdr:to>
      <cdr:x>0.99782</cdr:x>
      <cdr:y>0.4529</cdr:y>
    </cdr:to>
    <cdr:sp macro="" textlink="">
      <cdr:nvSpPr>
        <cdr:cNvPr id="131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5654" y="1082627"/>
          <a:ext cx="356296" cy="4732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0.89122</cdr:x>
      <cdr:y>0.70597</cdr:y>
    </cdr:from>
    <cdr:to>
      <cdr:x>0.9879</cdr:x>
      <cdr:y>0.83499</cdr:y>
    </cdr:to>
    <cdr:sp macro="" textlink="">
      <cdr:nvSpPr>
        <cdr:cNvPr id="131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6889" y="2371573"/>
          <a:ext cx="294729" cy="433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0.84526</cdr:x>
      <cdr:y>0.1595</cdr:y>
    </cdr:from>
    <cdr:to>
      <cdr:x>0.88342</cdr:x>
      <cdr:y>0.55039</cdr:y>
    </cdr:to>
    <cdr:sp macro="" textlink="">
      <cdr:nvSpPr>
        <cdr:cNvPr id="13107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57449" y="551068"/>
          <a:ext cx="110935" cy="1350482"/>
        </a:xfrm>
        <a:prstGeom xmlns:a="http://schemas.openxmlformats.org/drawingml/2006/main" prst="rightBrace">
          <a:avLst>
            <a:gd name="adj1" fmla="val 74242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0.37896</cdr:x>
      <cdr:y>0.45099</cdr:y>
    </cdr:from>
    <cdr:to>
      <cdr:x>0.64319</cdr:x>
      <cdr:y>0.49984</cdr:y>
    </cdr:to>
    <cdr:sp macro="" textlink="">
      <cdr:nvSpPr>
        <cdr:cNvPr id="131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2129" y="1549309"/>
          <a:ext cx="768460" cy="1678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0.31782</cdr:x>
      <cdr:y>0.05787</cdr:y>
    </cdr:to>
    <cdr:sp macro="" textlink="">
      <cdr:nvSpPr>
        <cdr:cNvPr id="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889000" cy="198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権利所有件数（件）</a:t>
          </a:r>
        </a:p>
      </cdr:txBody>
    </cdr:sp>
  </cdr:relSizeAnchor>
  <cdr:relSizeAnchor xmlns:cdr="http://schemas.openxmlformats.org/drawingml/2006/chartDrawing">
    <cdr:from>
      <cdr:x>0.84279</cdr:x>
      <cdr:y>0.55083</cdr:y>
    </cdr:from>
    <cdr:to>
      <cdr:x>0.88072</cdr:x>
      <cdr:y>0.92661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51100" y="1892288"/>
          <a:ext cx="110287" cy="1290936"/>
        </a:xfrm>
        <a:prstGeom xmlns:a="http://schemas.openxmlformats.org/drawingml/2006/main" prst="rightBrace">
          <a:avLst>
            <a:gd name="adj1" fmla="val 74242"/>
            <a:gd name="adj2" fmla="val 49508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0.87245</cdr:x>
      <cdr:y>0.23714</cdr:y>
    </cdr:from>
    <cdr:to>
      <cdr:x>1</cdr:x>
      <cdr:y>0.33255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1395" y="794368"/>
          <a:ext cx="367160" cy="319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0.8819</cdr:x>
      <cdr:y>0.65339</cdr:y>
    </cdr:from>
    <cdr:to>
      <cdr:x>0.99302</cdr:x>
      <cdr:y>0.74886</cdr:y>
    </cdr:to>
    <cdr:sp macro="" textlink="">
      <cdr:nvSpPr>
        <cdr:cNvPr id="132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8612" y="2188730"/>
          <a:ext cx="319837" cy="31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0.8492</cdr:x>
      <cdr:y>0.06488</cdr:y>
    </cdr:from>
    <cdr:to>
      <cdr:x>0.88175</cdr:x>
      <cdr:y>0.48987</cdr:y>
    </cdr:to>
    <cdr:sp macro="" textlink="">
      <cdr:nvSpPr>
        <cdr:cNvPr id="132099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44481" y="225041"/>
          <a:ext cx="86031" cy="1474105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0.34063</cdr:x>
      <cdr:y>0.2559</cdr:y>
    </cdr:from>
    <cdr:to>
      <cdr:x>0.62458</cdr:x>
      <cdr:y>0.30423</cdr:y>
    </cdr:to>
    <cdr:sp macro="" textlink="">
      <cdr:nvSpPr>
        <cdr:cNvPr id="132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6582" y="865299"/>
          <a:ext cx="814117" cy="1634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0.2392</cdr:x>
      <cdr:y>0</cdr:y>
    </cdr:from>
    <cdr:to>
      <cdr:x>0.57475</cdr:x>
      <cdr:y>0.05634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5800" y="0"/>
          <a:ext cx="9620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0.31415</cdr:x>
      <cdr:y>0.04972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0"/>
          <a:ext cx="831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ＭＳ Ｐゴシック" panose="020B0600070205080204" pitchFamily="50" charset="-128"/>
              <a:ea typeface="+mn-ea"/>
              <a:cs typeface="+mn-cs"/>
            </a:rPr>
            <a:t>利用率（％）</a:t>
          </a:r>
          <a:endParaRPr lang="ja-JP" altLang="ja-JP" sz="800">
            <a:effectLst/>
            <a:latin typeface="ＭＳ Ｐゴシック" panose="020B0600070205080204" pitchFamily="50" charset="-128"/>
          </a:endParaRPr>
        </a:p>
        <a:p xmlns:a="http://schemas.openxmlformats.org/drawingml/2006/main">
          <a:pPr algn="l">
            <a:lnSpc>
              <a:spcPts val="900"/>
            </a:lnSpc>
          </a:pPr>
          <a:endParaRPr lang="ja-JP" altLang="en-US" sz="800">
            <a:latin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0.84892</cdr:x>
      <cdr:y>0.48987</cdr:y>
    </cdr:from>
    <cdr:to>
      <cdr:x>0.8753</cdr:x>
      <cdr:y>0.89853</cdr:y>
    </cdr:to>
    <cdr:sp macro="" textlink="">
      <cdr:nvSpPr>
        <cdr:cNvPr id="9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47901" y="1689100"/>
          <a:ext cx="69850" cy="1409076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2"/>
  <sheetViews>
    <sheetView tabSelected="1" topLeftCell="C1" zoomScaleNormal="100" workbookViewId="0">
      <selection activeCell="O30" sqref="O30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4.75" style="2" customWidth="1"/>
    <col min="4" max="11" width="7.625" style="2" customWidth="1"/>
    <col min="12" max="12" width="2.625" style="2" customWidth="1"/>
    <col min="13" max="27" width="8.625" style="2"/>
    <col min="28" max="28" width="8.875" style="2" bestFit="1" customWidth="1"/>
    <col min="29" max="16384" width="8.625" style="2"/>
  </cols>
  <sheetData>
    <row r="1" spans="1:40" ht="12.95" customHeight="1" x14ac:dyDescent="0.15">
      <c r="A1" s="2" t="s">
        <v>17</v>
      </c>
      <c r="H1" s="3"/>
      <c r="I1" s="3"/>
      <c r="J1" s="4"/>
      <c r="K1" s="4"/>
      <c r="L1" s="4"/>
      <c r="M1" s="4"/>
      <c r="N1" s="4"/>
      <c r="O1" s="5" t="s">
        <v>1</v>
      </c>
      <c r="P1" s="6" t="s">
        <v>0</v>
      </c>
      <c r="Q1" s="7"/>
      <c r="R1" s="7"/>
      <c r="S1" s="7"/>
      <c r="T1" s="7"/>
      <c r="U1" s="7"/>
      <c r="V1" s="7"/>
      <c r="W1" s="8"/>
      <c r="X1" s="8"/>
      <c r="Y1" s="9"/>
      <c r="AC1" s="7"/>
      <c r="AD1" s="7"/>
      <c r="AE1" s="7"/>
      <c r="AF1" s="9"/>
      <c r="AG1" s="7"/>
      <c r="AH1" s="7"/>
      <c r="AI1" s="7"/>
      <c r="AJ1" s="7"/>
      <c r="AK1" s="7"/>
      <c r="AL1" s="7"/>
      <c r="AM1" s="9"/>
      <c r="AN1" s="7"/>
    </row>
    <row r="2" spans="1:40" ht="12.95" customHeight="1" x14ac:dyDescent="0.15">
      <c r="A2" s="1"/>
      <c r="C2" s="10"/>
      <c r="H2" s="3"/>
      <c r="I2" s="3"/>
      <c r="J2" s="4"/>
      <c r="K2" s="4"/>
      <c r="L2" s="4"/>
      <c r="M2" s="4"/>
      <c r="N2" s="4"/>
      <c r="P2" s="7"/>
      <c r="Q2" s="7" t="s">
        <v>2</v>
      </c>
      <c r="R2" s="7"/>
      <c r="S2" s="7"/>
      <c r="T2" s="7"/>
      <c r="U2" s="7"/>
      <c r="V2" s="7"/>
      <c r="W2" s="11"/>
      <c r="X2" s="7"/>
      <c r="Y2" s="7"/>
      <c r="AB2" s="12" t="s">
        <v>3</v>
      </c>
      <c r="AC2" s="7"/>
      <c r="AD2" s="7"/>
      <c r="AE2" s="7"/>
      <c r="AF2" s="7"/>
      <c r="AG2" s="13"/>
      <c r="AH2" s="7"/>
      <c r="AI2" s="7"/>
      <c r="AJ2" s="7"/>
      <c r="AK2" s="7"/>
      <c r="AL2" s="7"/>
      <c r="AM2" s="9"/>
      <c r="AN2" s="7"/>
    </row>
    <row r="3" spans="1:40" ht="13.5" customHeight="1" thickBot="1" x14ac:dyDescent="0.2">
      <c r="A3" s="14"/>
      <c r="P3" s="7"/>
      <c r="Q3" s="15"/>
      <c r="R3" s="16"/>
      <c r="S3" s="17" t="s">
        <v>18</v>
      </c>
      <c r="T3" s="17" t="s">
        <v>19</v>
      </c>
      <c r="U3" s="17" t="s">
        <v>20</v>
      </c>
      <c r="V3" s="17" t="s">
        <v>21</v>
      </c>
      <c r="W3" s="17" t="s">
        <v>22</v>
      </c>
      <c r="X3" s="17" t="s">
        <v>23</v>
      </c>
      <c r="Y3" s="17" t="s">
        <v>24</v>
      </c>
      <c r="Z3" s="17" t="s">
        <v>25</v>
      </c>
      <c r="AA3" s="17" t="s">
        <v>26</v>
      </c>
      <c r="AB3" s="17" t="s">
        <v>27</v>
      </c>
      <c r="AC3" s="18"/>
      <c r="AD3" s="7"/>
      <c r="AE3" s="7"/>
      <c r="AF3" s="7"/>
      <c r="AG3" s="6"/>
      <c r="AH3" s="7"/>
      <c r="AI3" s="7"/>
      <c r="AJ3" s="7"/>
      <c r="AK3" s="9"/>
      <c r="AL3" s="7"/>
      <c r="AM3" s="7"/>
      <c r="AN3" s="7"/>
    </row>
    <row r="4" spans="1:40" ht="12.95" customHeight="1" thickTop="1" thickBot="1" x14ac:dyDescent="0.2">
      <c r="A4" s="1"/>
      <c r="B4" s="19"/>
      <c r="H4" s="3"/>
      <c r="I4" s="3"/>
      <c r="J4" s="4"/>
      <c r="K4" s="4"/>
      <c r="L4" s="4"/>
      <c r="M4" s="4"/>
      <c r="N4" s="4"/>
      <c r="P4" s="7"/>
      <c r="Q4" s="89" t="s">
        <v>4</v>
      </c>
      <c r="R4" s="90"/>
      <c r="S4" s="20">
        <v>1086802</v>
      </c>
      <c r="T4" s="21">
        <v>1136566</v>
      </c>
      <c r="U4" s="21">
        <v>1199184</v>
      </c>
      <c r="V4" s="21">
        <v>1255489</v>
      </c>
      <c r="W4" s="21">
        <v>1346804</v>
      </c>
      <c r="X4" s="21">
        <v>1464176</v>
      </c>
      <c r="Y4" s="21">
        <v>1570897</v>
      </c>
      <c r="Z4" s="22">
        <v>1616472</v>
      </c>
      <c r="AA4" s="22">
        <v>1624596</v>
      </c>
      <c r="AB4" s="23">
        <v>1643595</v>
      </c>
      <c r="AC4" s="24"/>
      <c r="AD4" s="6" t="s">
        <v>5</v>
      </c>
      <c r="AE4" s="9"/>
      <c r="AF4" s="7"/>
      <c r="AG4" s="9"/>
      <c r="AH4" s="7"/>
      <c r="AI4" s="7"/>
      <c r="AJ4" s="7"/>
      <c r="AK4" s="9"/>
      <c r="AL4" s="7"/>
      <c r="AM4" s="7"/>
      <c r="AN4" s="7"/>
    </row>
    <row r="5" spans="1:40" ht="12.95" customHeight="1" x14ac:dyDescent="0.15">
      <c r="A5" s="1"/>
      <c r="H5" s="3"/>
      <c r="I5" s="3"/>
      <c r="J5" s="4"/>
      <c r="K5" s="4"/>
      <c r="L5" s="4"/>
      <c r="M5" s="4"/>
      <c r="N5" s="4"/>
      <c r="P5" s="7"/>
      <c r="Q5" s="25"/>
      <c r="R5" s="26" t="s">
        <v>6</v>
      </c>
      <c r="S5" s="27">
        <v>544784.85288701241</v>
      </c>
      <c r="T5" s="28">
        <v>584993.55473048659</v>
      </c>
      <c r="U5" s="28">
        <v>597519</v>
      </c>
      <c r="V5" s="29">
        <v>681058.89856246894</v>
      </c>
      <c r="W5" s="28">
        <v>711773.37834535853</v>
      </c>
      <c r="X5" s="28">
        <v>755209.15394835663</v>
      </c>
      <c r="Y5" s="28">
        <v>816825.49100882467</v>
      </c>
      <c r="Z5" s="28">
        <v>790752.03602505825</v>
      </c>
      <c r="AA5" s="28">
        <v>776357.91546463012</v>
      </c>
      <c r="AB5" s="28">
        <f>AB4*AD5</f>
        <v>805519.34847726731</v>
      </c>
      <c r="AC5" s="24"/>
      <c r="AD5" s="30">
        <f>AE5/(AE5+AE6)</f>
        <v>0.49009600812686055</v>
      </c>
      <c r="AE5" s="31">
        <v>547191.75240924</v>
      </c>
      <c r="AF5" s="32" t="s">
        <v>7</v>
      </c>
      <c r="AG5" s="33"/>
      <c r="AH5" s="7"/>
      <c r="AI5" s="7"/>
      <c r="AJ5" s="7"/>
      <c r="AK5" s="9"/>
      <c r="AL5" s="7"/>
      <c r="AM5" s="7"/>
      <c r="AN5" s="7"/>
    </row>
    <row r="6" spans="1:40" ht="12.95" customHeight="1" x14ac:dyDescent="0.15">
      <c r="G6" s="34"/>
      <c r="P6" s="7"/>
      <c r="Q6" s="35"/>
      <c r="R6" s="36" t="s">
        <v>8</v>
      </c>
      <c r="S6" s="37">
        <v>542017.147112987</v>
      </c>
      <c r="T6" s="38">
        <v>551572.44526951341</v>
      </c>
      <c r="U6" s="38">
        <v>601665</v>
      </c>
      <c r="V6" s="39">
        <v>574430.10143753095</v>
      </c>
      <c r="W6" s="38">
        <v>635030.6216546417</v>
      </c>
      <c r="X6" s="38">
        <v>708966.84605164325</v>
      </c>
      <c r="Y6" s="38">
        <v>754071.5089911751</v>
      </c>
      <c r="Z6" s="38">
        <v>825719.96397494187</v>
      </c>
      <c r="AA6" s="38">
        <v>848238.08453536977</v>
      </c>
      <c r="AB6" s="38">
        <f>AB4*AD6</f>
        <v>838075.65152273257</v>
      </c>
      <c r="AC6" s="24"/>
      <c r="AD6" s="30">
        <f>AE6/(AE6+AE5)</f>
        <v>0.50990399187313939</v>
      </c>
      <c r="AE6" s="31">
        <v>569307.34845183103</v>
      </c>
      <c r="AF6" s="32" t="s">
        <v>9</v>
      </c>
      <c r="AG6" s="33"/>
      <c r="AH6" s="7"/>
      <c r="AI6" s="7"/>
      <c r="AJ6" s="7"/>
      <c r="AK6" s="9"/>
      <c r="AL6" s="7"/>
      <c r="AM6" s="7"/>
      <c r="AN6" s="7"/>
    </row>
    <row r="7" spans="1:40" ht="12.95" customHeight="1" x14ac:dyDescent="0.15">
      <c r="P7" s="7"/>
      <c r="Q7" s="40"/>
      <c r="R7" s="41" t="s">
        <v>10</v>
      </c>
      <c r="S7" s="42">
        <v>328467.05719783751</v>
      </c>
      <c r="T7" s="42">
        <v>334563.83175580209</v>
      </c>
      <c r="U7" s="42">
        <v>348028</v>
      </c>
      <c r="V7" s="43">
        <v>350945.57282032253</v>
      </c>
      <c r="W7" s="42">
        <v>415630.21990709571</v>
      </c>
      <c r="X7" s="42">
        <v>471040.90253373183</v>
      </c>
      <c r="Y7" s="42">
        <v>479029.28368585673</v>
      </c>
      <c r="Z7" s="42">
        <v>569938.48566588759</v>
      </c>
      <c r="AA7" s="42">
        <v>529115.42097561166</v>
      </c>
      <c r="AB7" s="42">
        <f>AB6*AD7</f>
        <v>586724.36537846969</v>
      </c>
      <c r="AC7" s="24"/>
      <c r="AD7" s="33">
        <f>AE7/AE6</f>
        <v>0.70008520628469173</v>
      </c>
      <c r="AE7" s="31">
        <v>398563.65248029103</v>
      </c>
      <c r="AF7" s="44" t="s">
        <v>11</v>
      </c>
      <c r="AG7" s="9"/>
      <c r="AH7" s="7"/>
      <c r="AI7" s="7"/>
      <c r="AJ7" s="7"/>
      <c r="AK7" s="9"/>
      <c r="AL7" s="7"/>
      <c r="AM7" s="7"/>
      <c r="AN7" s="7"/>
    </row>
    <row r="8" spans="1:40" ht="24" customHeight="1" x14ac:dyDescent="0.15">
      <c r="B8" s="45"/>
      <c r="C8" s="45"/>
      <c r="D8" s="45"/>
      <c r="E8" s="45"/>
      <c r="F8" s="45"/>
      <c r="G8" s="45"/>
      <c r="H8" s="45"/>
      <c r="I8" s="45"/>
      <c r="J8" s="45"/>
      <c r="K8" s="45"/>
      <c r="P8" s="7"/>
      <c r="Q8" s="46"/>
      <c r="R8" s="47"/>
      <c r="S8" s="24"/>
      <c r="T8" s="24"/>
      <c r="U8" s="24"/>
      <c r="V8" s="24"/>
      <c r="W8" s="24"/>
      <c r="X8" s="24"/>
      <c r="Y8" s="7"/>
      <c r="Z8" s="7"/>
      <c r="AA8" s="7"/>
      <c r="AB8" s="7"/>
      <c r="AC8" s="7"/>
      <c r="AD8" s="48">
        <f>SUM(AD5:AD6)</f>
        <v>1</v>
      </c>
      <c r="AE8" s="49">
        <f>SUM(AE5:AE6)</f>
        <v>1116499.1008610711</v>
      </c>
      <c r="AF8" s="7"/>
      <c r="AG8" s="7"/>
      <c r="AH8" s="7"/>
      <c r="AI8" s="7"/>
      <c r="AJ8" s="7"/>
      <c r="AK8" s="7"/>
      <c r="AL8" s="7"/>
      <c r="AM8" s="7"/>
      <c r="AN8" s="7"/>
    </row>
    <row r="9" spans="1:40" ht="12.95" customHeight="1" x14ac:dyDescent="0.15">
      <c r="B9" s="50"/>
      <c r="C9" s="50"/>
      <c r="D9" s="50"/>
      <c r="E9" s="50"/>
      <c r="F9" s="50"/>
      <c r="G9" s="50"/>
      <c r="H9" s="50"/>
      <c r="I9" s="50"/>
      <c r="J9" s="50"/>
      <c r="K9" s="4"/>
      <c r="P9" s="7"/>
      <c r="Q9" s="7" t="s">
        <v>12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9"/>
      <c r="AD9" s="7"/>
      <c r="AE9" s="9"/>
      <c r="AF9" s="7"/>
      <c r="AG9" s="7"/>
      <c r="AH9" s="7"/>
      <c r="AI9" s="7"/>
      <c r="AJ9" s="7"/>
      <c r="AK9" s="7"/>
      <c r="AL9" s="7"/>
      <c r="AM9" s="7"/>
      <c r="AN9" s="7"/>
    </row>
    <row r="10" spans="1:40" ht="12.95" customHeight="1" thickBot="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  <c r="P10" s="7"/>
      <c r="Q10" s="15"/>
      <c r="R10" s="16"/>
      <c r="S10" s="17">
        <v>2007</v>
      </c>
      <c r="T10" s="17">
        <v>2008</v>
      </c>
      <c r="U10" s="17">
        <v>2009</v>
      </c>
      <c r="V10" s="17">
        <v>2010</v>
      </c>
      <c r="W10" s="17">
        <v>2011</v>
      </c>
      <c r="X10" s="17">
        <v>2012</v>
      </c>
      <c r="Y10" s="17">
        <v>2013</v>
      </c>
      <c r="Z10" s="17">
        <v>2014</v>
      </c>
      <c r="AA10" s="17">
        <v>2015</v>
      </c>
      <c r="AB10" s="17">
        <v>2016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2.95" customHeight="1" thickTop="1" thickBot="1" x14ac:dyDescent="0.2">
      <c r="B11" s="51"/>
      <c r="C11" s="51"/>
      <c r="D11" s="51"/>
      <c r="E11" s="51"/>
      <c r="F11" s="51"/>
      <c r="G11" s="51"/>
      <c r="H11" s="51"/>
      <c r="I11" s="51"/>
      <c r="J11" s="51"/>
      <c r="K11" s="51"/>
      <c r="P11" s="7"/>
      <c r="Q11" s="91" t="s">
        <v>4</v>
      </c>
      <c r="R11" s="91"/>
      <c r="S11" s="20">
        <v>1086802</v>
      </c>
      <c r="T11" s="21">
        <v>1136566</v>
      </c>
      <c r="U11" s="21">
        <v>1199184</v>
      </c>
      <c r="V11" s="21">
        <v>1255489</v>
      </c>
      <c r="W11" s="21">
        <v>1346804</v>
      </c>
      <c r="X11" s="22">
        <v>1464176</v>
      </c>
      <c r="Y11" s="22">
        <v>1570897</v>
      </c>
      <c r="Z11" s="22">
        <v>1616472</v>
      </c>
      <c r="AA11" s="22">
        <v>1624596</v>
      </c>
      <c r="AB11" s="52">
        <f>AB4</f>
        <v>1643595</v>
      </c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2.95" customHeight="1" x14ac:dyDescent="0.15">
      <c r="B12" s="51"/>
      <c r="C12" s="51"/>
      <c r="D12" s="51"/>
      <c r="E12" s="51"/>
      <c r="F12" s="51"/>
      <c r="G12" s="51"/>
      <c r="H12" s="51"/>
      <c r="I12" s="51"/>
      <c r="J12" s="51"/>
      <c r="K12" s="51"/>
      <c r="P12" s="7"/>
      <c r="Q12" s="25"/>
      <c r="R12" s="26" t="s">
        <v>6</v>
      </c>
      <c r="S12" s="27">
        <v>544784.85288701241</v>
      </c>
      <c r="T12" s="28">
        <v>584993.55473048659</v>
      </c>
      <c r="U12" s="28">
        <v>597518.6891287691</v>
      </c>
      <c r="V12" s="28">
        <v>681058.89856246894</v>
      </c>
      <c r="W12" s="28">
        <v>711773.37834535853</v>
      </c>
      <c r="X12" s="29">
        <v>755209.15394835663</v>
      </c>
      <c r="Y12" s="29">
        <v>816825.49100882467</v>
      </c>
      <c r="Z12" s="29">
        <v>790752.03602505825</v>
      </c>
      <c r="AA12" s="29">
        <v>776357.91546463012</v>
      </c>
      <c r="AB12" s="53">
        <f>AB5</f>
        <v>805519.34847726731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2.95" customHeight="1" x14ac:dyDescent="0.15">
      <c r="B13" s="51"/>
      <c r="C13" s="51"/>
      <c r="D13" s="51"/>
      <c r="E13" s="51"/>
      <c r="F13" s="51"/>
      <c r="G13" s="51"/>
      <c r="H13" s="51"/>
      <c r="I13" s="51"/>
      <c r="J13" s="51"/>
      <c r="K13" s="51"/>
      <c r="P13" s="7"/>
      <c r="Q13" s="35"/>
      <c r="R13" s="36" t="s">
        <v>13</v>
      </c>
      <c r="S13" s="37">
        <v>213550.0899151495</v>
      </c>
      <c r="T13" s="38">
        <v>217008.61351371132</v>
      </c>
      <c r="U13" s="39">
        <v>253637</v>
      </c>
      <c r="V13" s="39">
        <v>223484.52861720842</v>
      </c>
      <c r="W13" s="39">
        <v>219400.40174754598</v>
      </c>
      <c r="X13" s="39">
        <v>237925.94351791142</v>
      </c>
      <c r="Y13" s="39">
        <v>275042.22530531837</v>
      </c>
      <c r="Z13" s="39">
        <v>255781.47830905428</v>
      </c>
      <c r="AA13" s="39">
        <v>319122.6635597581</v>
      </c>
      <c r="AB13" s="54">
        <f>AB6-AB7</f>
        <v>251351.28614426288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2.95" customHeight="1" x14ac:dyDescent="0.15">
      <c r="B14" s="51"/>
      <c r="C14" s="51"/>
      <c r="D14" s="51"/>
      <c r="E14" s="51"/>
      <c r="F14" s="51"/>
      <c r="G14" s="51"/>
      <c r="H14" s="51"/>
      <c r="I14" s="51"/>
      <c r="J14" s="51"/>
      <c r="K14" s="51"/>
      <c r="P14" s="7"/>
      <c r="Q14" s="40"/>
      <c r="R14" s="41" t="s">
        <v>10</v>
      </c>
      <c r="S14" s="42">
        <v>328467.05719783751</v>
      </c>
      <c r="T14" s="42">
        <v>334563.83175580209</v>
      </c>
      <c r="U14" s="42">
        <v>348028.39078755875</v>
      </c>
      <c r="V14" s="42">
        <v>350945.57282032253</v>
      </c>
      <c r="W14" s="42">
        <v>415630.21990709571</v>
      </c>
      <c r="X14" s="43">
        <v>471040.90253373183</v>
      </c>
      <c r="Y14" s="43">
        <v>479029.28368585673</v>
      </c>
      <c r="Z14" s="43">
        <v>569938.48566588759</v>
      </c>
      <c r="AA14" s="43">
        <v>529115.42097561166</v>
      </c>
      <c r="AB14" s="55">
        <f>AB7</f>
        <v>586724.36537846969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9"/>
      <c r="AN14" s="7"/>
    </row>
    <row r="15" spans="1:40" ht="12.95" customHeight="1" x14ac:dyDescent="0.15">
      <c r="B15" s="51"/>
      <c r="C15" s="51"/>
      <c r="D15" s="51"/>
      <c r="E15" s="51"/>
      <c r="F15" s="51"/>
      <c r="G15" s="51"/>
      <c r="H15" s="51"/>
      <c r="I15" s="51"/>
      <c r="J15" s="51"/>
      <c r="K15" s="51"/>
      <c r="P15" s="7"/>
      <c r="Q15" s="7" t="s">
        <v>14</v>
      </c>
      <c r="R15" s="7"/>
      <c r="S15" s="7"/>
      <c r="T15" s="7"/>
      <c r="U15" s="7"/>
      <c r="V15" s="7"/>
      <c r="W15" s="7"/>
      <c r="X15" s="9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9"/>
      <c r="AK15" s="9"/>
      <c r="AL15" s="9"/>
      <c r="AM15" s="9"/>
      <c r="AN15" s="7"/>
    </row>
    <row r="16" spans="1:40" ht="12.95" customHeight="1" thickBot="1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P16" s="7"/>
      <c r="Q16" s="15"/>
      <c r="R16" s="16"/>
      <c r="S16" s="17">
        <v>2007</v>
      </c>
      <c r="T16" s="17">
        <v>2008</v>
      </c>
      <c r="U16" s="17">
        <v>2009</v>
      </c>
      <c r="V16" s="17">
        <v>2010</v>
      </c>
      <c r="W16" s="17">
        <v>2011</v>
      </c>
      <c r="X16" s="17">
        <v>2012</v>
      </c>
      <c r="Y16" s="17">
        <v>2013</v>
      </c>
      <c r="Z16" s="17">
        <v>2014</v>
      </c>
      <c r="AA16" s="17">
        <v>2015</v>
      </c>
      <c r="AB16" s="17">
        <v>2016</v>
      </c>
      <c r="AC16" s="7"/>
      <c r="AD16" s="7"/>
      <c r="AE16" s="7"/>
      <c r="AF16" s="7"/>
      <c r="AG16" s="7"/>
      <c r="AH16" s="7"/>
      <c r="AI16" s="7"/>
      <c r="AJ16" s="7"/>
      <c r="AK16" s="7"/>
      <c r="AL16" s="9"/>
      <c r="AM16" s="9"/>
      <c r="AN16" s="7"/>
    </row>
    <row r="17" spans="2:40" ht="12.95" customHeight="1" thickTop="1" thickBot="1" x14ac:dyDescent="0.2">
      <c r="B17" s="51"/>
      <c r="C17" s="51"/>
      <c r="D17" s="51"/>
      <c r="E17" s="51"/>
      <c r="F17" s="51"/>
      <c r="G17" s="51"/>
      <c r="H17" s="51"/>
      <c r="I17" s="51"/>
      <c r="J17" s="51"/>
      <c r="K17" s="51"/>
      <c r="P17" s="7"/>
      <c r="Q17" s="91" t="s">
        <v>15</v>
      </c>
      <c r="R17" s="91"/>
      <c r="S17" s="21">
        <v>1086802</v>
      </c>
      <c r="T17" s="21">
        <v>1136566</v>
      </c>
      <c r="U17" s="21">
        <v>1199184</v>
      </c>
      <c r="V17" s="21">
        <v>1255489</v>
      </c>
      <c r="W17" s="21">
        <v>1346804</v>
      </c>
      <c r="X17" s="22">
        <v>1464176</v>
      </c>
      <c r="Y17" s="22">
        <v>1570897</v>
      </c>
      <c r="Z17" s="22">
        <v>1616472</v>
      </c>
      <c r="AA17" s="22">
        <v>1624596</v>
      </c>
      <c r="AB17" s="52">
        <f>AB4</f>
        <v>1643595</v>
      </c>
      <c r="AC17" s="7"/>
      <c r="AD17" s="7"/>
      <c r="AE17" s="7"/>
      <c r="AF17" s="7"/>
      <c r="AG17" s="7"/>
      <c r="AH17" s="7"/>
      <c r="AI17" s="7"/>
      <c r="AJ17" s="7"/>
      <c r="AK17" s="7"/>
      <c r="AL17" s="9"/>
      <c r="AM17" s="9"/>
      <c r="AN17" s="7"/>
    </row>
    <row r="18" spans="2:40" ht="12.95" customHeight="1" x14ac:dyDescent="0.15">
      <c r="B18" s="51"/>
      <c r="C18" s="51"/>
      <c r="D18" s="51"/>
      <c r="E18" s="51"/>
      <c r="F18" s="51"/>
      <c r="G18" s="51"/>
      <c r="H18" s="51"/>
      <c r="I18" s="51"/>
      <c r="J18" s="51"/>
      <c r="K18" s="51"/>
      <c r="P18" s="7"/>
      <c r="Q18" s="56"/>
      <c r="R18" s="26" t="s">
        <v>6</v>
      </c>
      <c r="S18" s="57">
        <v>0.50127332567202898</v>
      </c>
      <c r="T18" s="57">
        <v>0.51470266991137037</v>
      </c>
      <c r="U18" s="57">
        <v>0.49827106526502113</v>
      </c>
      <c r="V18" s="57">
        <v>0.54246504633849357</v>
      </c>
      <c r="W18" s="57">
        <v>0.52849069229476486</v>
      </c>
      <c r="X18" s="58">
        <v>0.5157912395424844</v>
      </c>
      <c r="Y18" s="58">
        <v>0.51997393273322479</v>
      </c>
      <c r="Z18" s="58">
        <v>0.48918387452740181</v>
      </c>
      <c r="AA18" s="58">
        <v>0.47787752491365859</v>
      </c>
      <c r="AB18" s="59">
        <f>AB12/AB11</f>
        <v>0.49009600812686049</v>
      </c>
      <c r="AC18" s="7"/>
      <c r="AD18" s="7"/>
      <c r="AE18" s="7"/>
      <c r="AF18" s="7"/>
      <c r="AG18" s="7"/>
      <c r="AH18" s="7"/>
      <c r="AI18" s="7"/>
      <c r="AJ18" s="7"/>
      <c r="AK18" s="7"/>
      <c r="AL18" s="9"/>
      <c r="AM18" s="9"/>
      <c r="AN18" s="7"/>
    </row>
    <row r="19" spans="2:40" ht="12.95" customHeight="1" x14ac:dyDescent="0.15">
      <c r="B19" s="51"/>
      <c r="C19" s="51"/>
      <c r="D19" s="51"/>
      <c r="E19" s="51"/>
      <c r="F19" s="51"/>
      <c r="G19" s="51"/>
      <c r="H19" s="51"/>
      <c r="I19" s="51"/>
      <c r="J19" s="51"/>
      <c r="K19" s="51"/>
      <c r="P19" s="7"/>
      <c r="Q19" s="60"/>
      <c r="R19" s="36" t="s">
        <v>13</v>
      </c>
      <c r="S19" s="61">
        <v>0.19649401631129654</v>
      </c>
      <c r="T19" s="61">
        <v>0.19093357844041731</v>
      </c>
      <c r="U19" s="61">
        <v>0.21150792545903885</v>
      </c>
      <c r="V19" s="61">
        <v>0.1780059631085644</v>
      </c>
      <c r="W19" s="61">
        <v>0.16290447737573246</v>
      </c>
      <c r="X19" s="62">
        <v>0.16249818568116908</v>
      </c>
      <c r="Y19" s="62">
        <v>0.17508609750054802</v>
      </c>
      <c r="Z19" s="62">
        <v>0.15823440078705617</v>
      </c>
      <c r="AA19" s="62">
        <v>0.19643201359584667</v>
      </c>
      <c r="AB19" s="63">
        <f>AB13/AB11</f>
        <v>0.15292775053724481</v>
      </c>
      <c r="AC19" s="6"/>
      <c r="AD19" s="7"/>
      <c r="AE19" s="64"/>
      <c r="AF19" s="7"/>
      <c r="AG19" s="7"/>
      <c r="AH19" s="7"/>
      <c r="AI19" s="7"/>
      <c r="AJ19" s="7"/>
      <c r="AK19" s="7"/>
      <c r="AL19" s="9"/>
      <c r="AM19" s="9"/>
      <c r="AN19" s="7"/>
    </row>
    <row r="20" spans="2:40" ht="12.95" customHeight="1" x14ac:dyDescent="0.15">
      <c r="B20" s="51"/>
      <c r="C20" s="51"/>
      <c r="D20" s="51"/>
      <c r="E20" s="51"/>
      <c r="F20" s="51"/>
      <c r="G20" s="51"/>
      <c r="H20" s="51"/>
      <c r="I20" s="51"/>
      <c r="J20" s="51"/>
      <c r="K20" s="51"/>
      <c r="P20" s="7"/>
      <c r="Q20" s="41"/>
      <c r="R20" s="41" t="s">
        <v>16</v>
      </c>
      <c r="S20" s="61">
        <v>0.30223265801667437</v>
      </c>
      <c r="T20" s="61">
        <v>0.29436375164821232</v>
      </c>
      <c r="U20" s="61">
        <v>0.29022100927593997</v>
      </c>
      <c r="V20" s="61">
        <v>0.27952899055294195</v>
      </c>
      <c r="W20" s="61">
        <v>0.30860483032950281</v>
      </c>
      <c r="X20" s="62">
        <v>0.32171057477634646</v>
      </c>
      <c r="Y20" s="62">
        <v>0.304939969766227</v>
      </c>
      <c r="Z20" s="62">
        <v>0.35258172468554211</v>
      </c>
      <c r="AA20" s="62">
        <v>0.32569046149049463</v>
      </c>
      <c r="AB20" s="63">
        <f>AB14/AB11</f>
        <v>0.35697624133589462</v>
      </c>
      <c r="AC20" s="6"/>
      <c r="AD20" s="7"/>
      <c r="AE20" s="64"/>
      <c r="AF20" s="7"/>
      <c r="AG20" s="7"/>
      <c r="AH20" s="7"/>
      <c r="AI20" s="7"/>
      <c r="AJ20" s="7"/>
      <c r="AK20" s="7"/>
      <c r="AL20" s="9"/>
      <c r="AM20" s="9"/>
      <c r="AN20" s="7"/>
    </row>
    <row r="21" spans="2:40" ht="12.95" customHeight="1" x14ac:dyDescent="0.15">
      <c r="B21" s="51"/>
      <c r="C21" s="51"/>
      <c r="D21" s="51"/>
      <c r="E21" s="51"/>
      <c r="F21" s="51"/>
      <c r="G21" s="51"/>
      <c r="H21" s="51"/>
      <c r="I21" s="51"/>
      <c r="J21" s="51"/>
      <c r="K21" s="51"/>
      <c r="P21" s="7"/>
      <c r="Q21" s="7"/>
      <c r="R21" s="7"/>
      <c r="S21" s="65"/>
      <c r="T21" s="65"/>
      <c r="U21" s="65"/>
      <c r="V21" s="7"/>
      <c r="W21" s="7"/>
      <c r="X21" s="7"/>
      <c r="Y21" s="7"/>
      <c r="Z21" s="7"/>
      <c r="AA21" s="7"/>
      <c r="AB21" s="7"/>
      <c r="AC21" s="6"/>
      <c r="AD21" s="7"/>
      <c r="AE21" s="64"/>
      <c r="AF21" s="7"/>
      <c r="AG21" s="7"/>
      <c r="AH21" s="7"/>
      <c r="AI21" s="7"/>
      <c r="AJ21" s="7"/>
      <c r="AK21" s="7"/>
      <c r="AL21" s="9"/>
      <c r="AM21" s="9"/>
      <c r="AN21" s="7"/>
    </row>
    <row r="22" spans="2:40" ht="12.9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P22" s="7"/>
      <c r="Q22" s="7"/>
      <c r="R22" s="7"/>
      <c r="S22" s="65"/>
      <c r="T22" s="65"/>
      <c r="U22" s="65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9"/>
      <c r="AK22" s="9"/>
      <c r="AL22" s="9"/>
      <c r="AM22" s="9"/>
      <c r="AN22" s="7"/>
    </row>
    <row r="23" spans="2:40" ht="12.95" customHeight="1" x14ac:dyDescent="0.15">
      <c r="B23" s="51"/>
      <c r="C23" s="51"/>
      <c r="D23" s="51"/>
      <c r="E23" s="51"/>
      <c r="F23" s="51"/>
      <c r="G23" s="51"/>
      <c r="H23" s="51"/>
      <c r="I23" s="51"/>
      <c r="J23" s="51"/>
      <c r="K23" s="51"/>
      <c r="U23" s="4"/>
    </row>
    <row r="24" spans="2:40" ht="12.9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U24" s="4"/>
    </row>
    <row r="25" spans="2:40" ht="12.95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  <c r="K25" s="51"/>
      <c r="U25" s="4"/>
    </row>
    <row r="26" spans="2:40" ht="12.95" customHeight="1" x14ac:dyDescent="0.15">
      <c r="B26" s="51"/>
      <c r="C26" s="51"/>
      <c r="D26" s="51"/>
      <c r="E26" s="51"/>
      <c r="F26" s="51"/>
      <c r="G26" s="51"/>
      <c r="H26" s="51"/>
      <c r="I26" s="51"/>
      <c r="J26" s="51"/>
      <c r="K26" s="51"/>
      <c r="U26" s="4"/>
    </row>
    <row r="27" spans="2:40" ht="12.95" customHeight="1" x14ac:dyDescent="0.15">
      <c r="B27" s="51"/>
      <c r="C27" s="51"/>
      <c r="D27" s="51"/>
      <c r="E27" s="51"/>
      <c r="F27" s="51"/>
      <c r="G27" s="51"/>
      <c r="H27" s="51"/>
      <c r="I27" s="51"/>
      <c r="J27" s="51"/>
      <c r="K27" s="51"/>
      <c r="U27" s="4"/>
    </row>
    <row r="28" spans="2:40" ht="12.95" customHeight="1" x14ac:dyDescent="0.15">
      <c r="B28" s="51"/>
      <c r="C28" s="51"/>
      <c r="D28" s="51"/>
      <c r="E28" s="51"/>
      <c r="F28" s="51"/>
      <c r="G28" s="51"/>
      <c r="H28" s="51"/>
      <c r="I28" s="51"/>
      <c r="J28" s="51"/>
      <c r="K28" s="51"/>
      <c r="U28" s="4"/>
    </row>
    <row r="29" spans="2:40" ht="12.95" customHeight="1" x14ac:dyDescent="0.15">
      <c r="B29" s="51"/>
      <c r="C29" s="51"/>
      <c r="D29" s="51"/>
      <c r="E29" s="51"/>
      <c r="F29" s="51"/>
      <c r="G29" s="51"/>
      <c r="H29" s="51"/>
      <c r="I29" s="51"/>
      <c r="J29" s="51"/>
      <c r="K29" s="51"/>
      <c r="U29" s="4"/>
    </row>
    <row r="30" spans="2:40" ht="12.9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  <c r="K30" s="51"/>
      <c r="U30" s="4"/>
    </row>
    <row r="31" spans="2:40" ht="12.9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  <c r="K31" s="51"/>
      <c r="U31" s="4"/>
    </row>
    <row r="32" spans="2:40" ht="12.95" customHeight="1" x14ac:dyDescent="0.15">
      <c r="B32" s="80"/>
      <c r="C32" s="81"/>
      <c r="D32" s="82" t="s">
        <v>28</v>
      </c>
      <c r="E32" s="82" t="s">
        <v>21</v>
      </c>
      <c r="F32" s="82" t="s">
        <v>22</v>
      </c>
      <c r="G32" s="82" t="s">
        <v>23</v>
      </c>
      <c r="H32" s="82" t="s">
        <v>24</v>
      </c>
      <c r="I32" s="82" t="s">
        <v>25</v>
      </c>
      <c r="J32" s="82" t="s">
        <v>26</v>
      </c>
      <c r="K32" s="82" t="s">
        <v>27</v>
      </c>
      <c r="L32" s="1"/>
      <c r="N32" s="1"/>
      <c r="R32" s="4"/>
    </row>
    <row r="33" spans="2:23" ht="12.95" customHeight="1" x14ac:dyDescent="0.15">
      <c r="B33" s="92" t="s">
        <v>4</v>
      </c>
      <c r="C33" s="93"/>
      <c r="D33" s="66">
        <v>1199184</v>
      </c>
      <c r="E33" s="66">
        <v>1255489</v>
      </c>
      <c r="F33" s="66">
        <v>1346804</v>
      </c>
      <c r="G33" s="66">
        <v>1464176</v>
      </c>
      <c r="H33" s="66">
        <v>1570897</v>
      </c>
      <c r="I33" s="66">
        <v>1616472</v>
      </c>
      <c r="J33" s="66">
        <v>1624596</v>
      </c>
      <c r="K33" s="67">
        <v>1643595</v>
      </c>
      <c r="L33" s="4"/>
      <c r="M33" s="4"/>
      <c r="N33" s="4"/>
      <c r="R33" s="4"/>
    </row>
    <row r="34" spans="2:23" ht="12.95" customHeight="1" x14ac:dyDescent="0.15">
      <c r="B34" s="83"/>
      <c r="C34" s="84" t="s">
        <v>6</v>
      </c>
      <c r="D34" s="68">
        <v>597519</v>
      </c>
      <c r="E34" s="68">
        <v>681058.89856246894</v>
      </c>
      <c r="F34" s="68">
        <v>711773.37834535853</v>
      </c>
      <c r="G34" s="68">
        <v>755209.15394835663</v>
      </c>
      <c r="H34" s="68">
        <v>816825.49100882467</v>
      </c>
      <c r="I34" s="68">
        <v>790752.03602505825</v>
      </c>
      <c r="J34" s="68">
        <v>776357.91546463012</v>
      </c>
      <c r="K34" s="69">
        <v>805519.34847726731</v>
      </c>
      <c r="L34" s="70"/>
      <c r="M34" s="71"/>
      <c r="N34" s="70"/>
      <c r="O34" s="72"/>
      <c r="R34" s="4"/>
    </row>
    <row r="35" spans="2:23" ht="12.95" customHeight="1" x14ac:dyDescent="0.15">
      <c r="B35" s="85"/>
      <c r="C35" s="86" t="s">
        <v>8</v>
      </c>
      <c r="D35" s="73">
        <v>601665</v>
      </c>
      <c r="E35" s="73">
        <v>574430.10143753095</v>
      </c>
      <c r="F35" s="73">
        <v>635030.6216546417</v>
      </c>
      <c r="G35" s="73">
        <v>708966.84605164325</v>
      </c>
      <c r="H35" s="73">
        <v>754071.5089911751</v>
      </c>
      <c r="I35" s="73">
        <v>825719.96397494187</v>
      </c>
      <c r="J35" s="73">
        <v>848238.08453536977</v>
      </c>
      <c r="K35" s="73">
        <v>838075.65152273257</v>
      </c>
      <c r="L35" s="70"/>
      <c r="M35" s="71"/>
      <c r="N35" s="70"/>
      <c r="O35" s="72"/>
      <c r="R35" s="4"/>
    </row>
    <row r="36" spans="2:23" ht="12.95" customHeight="1" x14ac:dyDescent="0.15">
      <c r="B36" s="87"/>
      <c r="C36" s="88" t="s">
        <v>10</v>
      </c>
      <c r="D36" s="74">
        <v>348028</v>
      </c>
      <c r="E36" s="74">
        <v>350945.57282032253</v>
      </c>
      <c r="F36" s="74">
        <v>415630.21990709571</v>
      </c>
      <c r="G36" s="74">
        <v>471040.90253373183</v>
      </c>
      <c r="H36" s="74">
        <v>479029.28368585673</v>
      </c>
      <c r="I36" s="74">
        <v>569938.48566588759</v>
      </c>
      <c r="J36" s="74">
        <v>529115.42097561166</v>
      </c>
      <c r="K36" s="74">
        <v>586724.36537846969</v>
      </c>
      <c r="L36" s="70"/>
      <c r="M36" s="71"/>
      <c r="N36" s="70"/>
      <c r="O36" s="72"/>
      <c r="R36" s="4"/>
    </row>
    <row r="37" spans="2:23" s="7" customFormat="1" ht="14.1" customHeight="1" x14ac:dyDescent="0.15">
      <c r="B37" s="46"/>
      <c r="C37" s="46"/>
      <c r="D37" s="75"/>
      <c r="E37" s="75"/>
      <c r="F37" s="75"/>
      <c r="G37" s="75"/>
      <c r="H37" s="75"/>
      <c r="I37" s="75"/>
      <c r="J37" s="75"/>
      <c r="L37" s="9"/>
      <c r="M37" s="33"/>
      <c r="N37" s="9"/>
      <c r="O37" s="76"/>
      <c r="R37" s="9"/>
    </row>
    <row r="38" spans="2:23" s="7" customFormat="1" ht="14.1" customHeight="1" x14ac:dyDescent="0.15">
      <c r="B38" s="77"/>
      <c r="C38" s="78"/>
      <c r="D38" s="78"/>
      <c r="E38" s="78"/>
      <c r="F38" s="78"/>
      <c r="G38" s="78"/>
      <c r="H38" s="78"/>
      <c r="I38" s="78"/>
      <c r="J38" s="78"/>
      <c r="T38" s="9"/>
      <c r="U38" s="9"/>
      <c r="W38" s="9"/>
    </row>
    <row r="39" spans="2:23" s="7" customFormat="1" ht="14.1" customHeight="1" x14ac:dyDescent="0.15">
      <c r="B39" s="79"/>
      <c r="C39" s="78"/>
      <c r="D39" s="78"/>
      <c r="E39" s="78"/>
      <c r="F39" s="78"/>
      <c r="G39" s="78"/>
      <c r="H39" s="78"/>
      <c r="I39" s="78"/>
      <c r="J39" s="78"/>
    </row>
    <row r="40" spans="2:23" s="7" customFormat="1" ht="14.1" customHeight="1" x14ac:dyDescent="0.15">
      <c r="B40" s="79"/>
      <c r="C40" s="78"/>
      <c r="D40" s="78"/>
      <c r="E40" s="78"/>
      <c r="F40" s="78"/>
      <c r="G40" s="78"/>
      <c r="H40" s="78"/>
      <c r="I40" s="78"/>
      <c r="J40" s="78"/>
    </row>
    <row r="41" spans="2:23" s="7" customFormat="1" ht="14.1" customHeight="1" x14ac:dyDescent="0.15">
      <c r="B41" s="79"/>
      <c r="C41" s="78"/>
      <c r="D41" s="78"/>
      <c r="E41" s="78"/>
      <c r="F41" s="78"/>
      <c r="G41" s="78"/>
      <c r="H41" s="78"/>
      <c r="I41" s="78"/>
      <c r="J41" s="78"/>
    </row>
    <row r="42" spans="2:23" s="7" customFormat="1" ht="12.95" customHeight="1" x14ac:dyDescent="0.15"/>
  </sheetData>
  <mergeCells count="4">
    <mergeCell ref="Q4:R4"/>
    <mergeCell ref="Q11:R11"/>
    <mergeCell ref="Q17:R17"/>
    <mergeCell ref="B33:C33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2024-12-05T10:37:30Z</dcterms:created>
  <dcterms:modified xsi:type="dcterms:W3CDTF">2024-12-05T10:37:42Z</dcterms:modified>
</cp:coreProperties>
</file>