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465" windowWidth="19440" windowHeight="13290" tabRatio="599"/>
  </bookViews>
  <sheets>
    <sheet name="1-5-23" sheetId="196" r:id="rId1"/>
  </sheets>
  <definedNames>
    <definedName name="_xlnm._FilterDatabase" localSheetId="0" hidden="1">'1-5-23'!$B$2:$X$804</definedName>
  </definedNames>
  <calcPr calcId="162913"/>
</workbook>
</file>

<file path=xl/calcChain.xml><?xml version="1.0" encoding="utf-8"?>
<calcChain xmlns="http://schemas.openxmlformats.org/spreadsheetml/2006/main">
  <c r="W13" i="196" l="1"/>
  <c r="E14" i="196"/>
  <c r="F14" i="196"/>
  <c r="G14" i="196"/>
  <c r="H14" i="196"/>
  <c r="I14" i="196"/>
  <c r="J14" i="196"/>
  <c r="K14" i="196"/>
  <c r="L14" i="196"/>
  <c r="M14" i="196"/>
  <c r="N14" i="196"/>
  <c r="O14" i="196"/>
  <c r="P14" i="196"/>
  <c r="Q14" i="196"/>
  <c r="R14" i="196"/>
  <c r="S14" i="196"/>
  <c r="T14" i="196"/>
  <c r="U14" i="196"/>
  <c r="V14" i="196"/>
  <c r="AC30" i="196" l="1"/>
  <c r="AB14" i="196"/>
  <c r="Z14" i="196"/>
  <c r="Z13" i="196"/>
  <c r="Z12" i="196"/>
  <c r="W12" i="196"/>
  <c r="Z11" i="196"/>
  <c r="W11" i="196"/>
  <c r="Z10" i="196"/>
  <c r="W10" i="196"/>
  <c r="Z9" i="196"/>
  <c r="W9" i="196"/>
  <c r="Z8" i="196"/>
  <c r="W8" i="196"/>
  <c r="Z7" i="196"/>
  <c r="W7" i="196"/>
  <c r="Z6" i="196"/>
  <c r="W6" i="196"/>
  <c r="Z5" i="196"/>
  <c r="W5" i="196"/>
  <c r="Z4" i="196"/>
  <c r="W4" i="196"/>
  <c r="Z3" i="196"/>
  <c r="W3" i="196"/>
  <c r="W14" i="196" l="1"/>
  <c r="X14" i="196" s="1"/>
  <c r="X4" i="196" l="1"/>
  <c r="Y4" i="196" s="1"/>
  <c r="X11" i="196"/>
  <c r="Y11" i="196" s="1"/>
  <c r="X3" i="196"/>
  <c r="Y3" i="196" s="1"/>
  <c r="X7" i="196"/>
  <c r="Y7" i="196" s="1"/>
  <c r="Y14" i="196"/>
  <c r="X6" i="196"/>
  <c r="Y6" i="196" s="1"/>
  <c r="X12" i="196"/>
  <c r="Y12" i="196" s="1"/>
  <c r="X9" i="196"/>
  <c r="Y9" i="196" s="1"/>
  <c r="X13" i="196"/>
  <c r="Y13" i="196" s="1"/>
  <c r="X8" i="196"/>
  <c r="Y8" i="196" s="1"/>
  <c r="X5" i="196"/>
  <c r="Y5" i="196" s="1"/>
  <c r="X10" i="196"/>
  <c r="Y10" i="196" s="1"/>
</calcChain>
</file>

<file path=xl/sharedStrings.xml><?xml version="1.0" encoding="utf-8"?>
<sst xmlns="http://schemas.openxmlformats.org/spreadsheetml/2006/main" count="41" uniqueCount="36">
  <si>
    <t>合計</t>
    <rPh sb="0" eb="2">
      <t>ゴウケイ</t>
    </rPh>
    <phoneticPr fontId="7"/>
  </si>
  <si>
    <t>韓国</t>
    <phoneticPr fontId="7"/>
  </si>
  <si>
    <t>中国</t>
    <phoneticPr fontId="7"/>
  </si>
  <si>
    <t>欧州</t>
    <phoneticPr fontId="7"/>
  </si>
  <si>
    <t>米国</t>
    <phoneticPr fontId="7"/>
  </si>
  <si>
    <t>日本</t>
    <phoneticPr fontId="7"/>
  </si>
  <si>
    <t>棒グラフの凡例</t>
    <rPh sb="0" eb="1">
      <t>ボウ</t>
    </rPh>
    <rPh sb="5" eb="7">
      <t>ハンレイ</t>
    </rPh>
    <phoneticPr fontId="7"/>
  </si>
  <si>
    <t>円グラフの表示</t>
    <rPh sb="0" eb="1">
      <t>エン</t>
    </rPh>
    <rPh sb="5" eb="7">
      <t>ヒョウジ</t>
    </rPh>
    <phoneticPr fontId="7"/>
  </si>
  <si>
    <t>比率</t>
    <rPh sb="0" eb="2">
      <t>ヒリツ</t>
    </rPh>
    <phoneticPr fontId="7"/>
  </si>
  <si>
    <t>その他</t>
    <rPh sb="2" eb="3">
      <t>タ</t>
    </rPh>
    <phoneticPr fontId="10"/>
  </si>
  <si>
    <t>出願人国籍</t>
    <rPh sb="0" eb="2">
      <t>シュツガン</t>
    </rPh>
    <rPh sb="2" eb="3">
      <t>ニン</t>
    </rPh>
    <rPh sb="3" eb="5">
      <t>コクセキ</t>
    </rPh>
    <phoneticPr fontId="7"/>
  </si>
  <si>
    <t>台湾</t>
    <rPh sb="0" eb="2">
      <t>タイワン</t>
    </rPh>
    <phoneticPr fontId="10"/>
  </si>
  <si>
    <t>横検算</t>
    <rPh sb="0" eb="1">
      <t>ヨコ</t>
    </rPh>
    <rPh sb="1" eb="3">
      <t>ケンザン</t>
    </rPh>
    <phoneticPr fontId="10"/>
  </si>
  <si>
    <t>日本国籍</t>
    <rPh sb="0" eb="2">
      <t>ニホン</t>
    </rPh>
    <rPh sb="2" eb="4">
      <t>コクセキ</t>
    </rPh>
    <phoneticPr fontId="10"/>
  </si>
  <si>
    <t>米国籍</t>
    <rPh sb="0" eb="3">
      <t>ベイコクセキ</t>
    </rPh>
    <phoneticPr fontId="10"/>
  </si>
  <si>
    <t>欧州国籍</t>
    <rPh sb="0" eb="2">
      <t>オウシュウ</t>
    </rPh>
    <rPh sb="2" eb="4">
      <t>コクセキ</t>
    </rPh>
    <phoneticPr fontId="10"/>
  </si>
  <si>
    <t>中国籍</t>
    <rPh sb="0" eb="2">
      <t>チュウゴク</t>
    </rPh>
    <rPh sb="2" eb="3">
      <t>セキ</t>
    </rPh>
    <phoneticPr fontId="10"/>
  </si>
  <si>
    <t>韓国籍</t>
    <rPh sb="0" eb="2">
      <t>カンコク</t>
    </rPh>
    <rPh sb="2" eb="3">
      <t>セキ</t>
    </rPh>
    <phoneticPr fontId="10"/>
  </si>
  <si>
    <t>台湾籍</t>
    <rPh sb="0" eb="2">
      <t>タイワン</t>
    </rPh>
    <rPh sb="2" eb="3">
      <t>セキ</t>
    </rPh>
    <phoneticPr fontId="10"/>
  </si>
  <si>
    <t>タイ</t>
    <phoneticPr fontId="10"/>
  </si>
  <si>
    <t>マレーシア</t>
    <phoneticPr fontId="10"/>
  </si>
  <si>
    <t>メキシコ</t>
    <phoneticPr fontId="10"/>
  </si>
  <si>
    <t>タイ国籍</t>
    <rPh sb="2" eb="4">
      <t>コクセキ</t>
    </rPh>
    <phoneticPr fontId="10"/>
  </si>
  <si>
    <t>フィリピン国籍</t>
    <rPh sb="5" eb="7">
      <t>コクセキ</t>
    </rPh>
    <phoneticPr fontId="10"/>
  </si>
  <si>
    <t>マレーシア国籍</t>
    <rPh sb="5" eb="7">
      <t>コクセキ</t>
    </rPh>
    <phoneticPr fontId="10"/>
  </si>
  <si>
    <t>メキシコ国籍</t>
    <rPh sb="4" eb="6">
      <t>コクセキ</t>
    </rPh>
    <phoneticPr fontId="10"/>
  </si>
  <si>
    <t>優先権主張
1998－2015年</t>
    <rPh sb="0" eb="3">
      <t>ユウセンケン</t>
    </rPh>
    <rPh sb="3" eb="5">
      <t>シュチョウ</t>
    </rPh>
    <rPh sb="15" eb="16">
      <t>ネン</t>
    </rPh>
    <phoneticPr fontId="10"/>
  </si>
  <si>
    <t>フィリピン</t>
    <phoneticPr fontId="10"/>
  </si>
  <si>
    <t>図4-3-16(f)</t>
    <phoneticPr fontId="10"/>
  </si>
  <si>
    <t>1-5-23図</t>
  </si>
  <si>
    <t>環境保護に関する出願の国籍（地域）別出願ファミリー件数推移及び比率（日米欧中韓、台湾、タイ、</t>
  </si>
  <si>
    <t>フィリピン、マレーシア、メキシコへの出願）、出願年（優先権主張年）：1998～2015 年）</t>
  </si>
  <si>
    <t>・タイは2010 年1 月、マレーシアは2005 年1 月登録公報発行分から収録されているデータベースを用いている。</t>
  </si>
  <si>
    <t>・タイ、フィリピン、メキシコの国籍の出願人の出願ファミリー件数は０件である。</t>
  </si>
  <si>
    <t>（資料）特許庁「平成29 年度特許出願動向調査報告書―食品用紙器―」</t>
  </si>
  <si>
    <t>（備考）・2014 年以降はデータベース収録の遅れ、PCT 出願の各国移行のずれ等で、全データを反映していない可能性がある。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</si>
</sst>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[$€-2]* #,##0.00_ ;_ [$€-2]* \-#,##0.00_ ;_ [$€-2]* &quot;-&quot;??_ "/>
    <numFmt numFmtId="177" formatCode="_-* #,##0_-;\-* #,##0_-;_-* &quot;-&quot;_-;_-@_-"/>
    <numFmt numFmtId="178" formatCode="0.0%"/>
    <numFmt numFmtId="179" formatCode="#,##0_);[Red]\(#,##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3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176" fontId="1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8" fillId="0" borderId="0"/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1" fillId="0" borderId="0" xfId="8"/>
    <xf numFmtId="0" fontId="11" fillId="0" borderId="0" xfId="8" applyAlignment="1"/>
    <xf numFmtId="0" fontId="11" fillId="0" borderId="0" xfId="8" applyFill="1"/>
    <xf numFmtId="0" fontId="11" fillId="0" borderId="0" xfId="8" applyFill="1" applyAlignment="1"/>
    <xf numFmtId="0" fontId="11" fillId="0" borderId="0" xfId="8" applyFont="1"/>
    <xf numFmtId="0" fontId="14" fillId="3" borderId="1" xfId="14" applyFont="1" applyFill="1" applyBorder="1" applyAlignment="1"/>
    <xf numFmtId="0" fontId="14" fillId="4" borderId="1" xfId="14" applyFont="1" applyFill="1" applyBorder="1" applyAlignment="1"/>
    <xf numFmtId="179" fontId="16" fillId="4" borderId="1" xfId="6" applyNumberFormat="1" applyFont="1" applyFill="1" applyBorder="1">
      <alignment vertical="center"/>
    </xf>
    <xf numFmtId="0" fontId="14" fillId="3" borderId="1" xfId="15" applyFont="1" applyFill="1" applyBorder="1" applyAlignment="1">
      <alignment wrapText="1"/>
    </xf>
    <xf numFmtId="0" fontId="11" fillId="0" borderId="0" xfId="8" applyFont="1" applyAlignment="1">
      <alignment horizontal="right"/>
    </xf>
    <xf numFmtId="0" fontId="14" fillId="0" borderId="1" xfId="14" applyFont="1" applyFill="1" applyBorder="1" applyAlignment="1"/>
    <xf numFmtId="178" fontId="15" fillId="0" borderId="1" xfId="2" applyNumberFormat="1" applyFont="1" applyBorder="1" applyAlignment="1"/>
    <xf numFmtId="179" fontId="14" fillId="0" borderId="1" xfId="4" applyNumberFormat="1" applyFont="1" applyFill="1" applyBorder="1" applyAlignment="1">
      <alignment horizontal="right" wrapText="1"/>
    </xf>
    <xf numFmtId="0" fontId="14" fillId="0" borderId="1" xfId="15" applyFont="1" applyFill="1" applyBorder="1" applyAlignment="1">
      <alignment wrapText="1"/>
    </xf>
    <xf numFmtId="0" fontId="11" fillId="0" borderId="0" xfId="8" applyFont="1" applyFill="1"/>
    <xf numFmtId="0" fontId="14" fillId="2" borderId="1" xfId="14" applyFont="1" applyFill="1" applyBorder="1" applyAlignment="1">
      <alignment horizontal="center"/>
    </xf>
    <xf numFmtId="0" fontId="11" fillId="0" borderId="1" xfId="8" applyFont="1" applyBorder="1"/>
    <xf numFmtId="0" fontId="14" fillId="5" borderId="1" xfId="14" applyFont="1" applyFill="1" applyBorder="1" applyAlignment="1">
      <alignment horizontal="center"/>
    </xf>
    <xf numFmtId="0" fontId="11" fillId="0" borderId="0" xfId="8" applyFont="1" applyAlignment="1"/>
    <xf numFmtId="0" fontId="12" fillId="0" borderId="0" xfId="3" applyFont="1"/>
    <xf numFmtId="9" fontId="11" fillId="0" borderId="0" xfId="8" applyNumberFormat="1"/>
    <xf numFmtId="0" fontId="11" fillId="0" borderId="0" xfId="8" applyFont="1" applyAlignment="1">
      <alignment vertical="center"/>
    </xf>
    <xf numFmtId="0" fontId="14" fillId="0" borderId="1" xfId="14" applyFont="1" applyFill="1" applyBorder="1" applyAlignment="1">
      <alignment vertical="center"/>
    </xf>
    <xf numFmtId="0" fontId="14" fillId="2" borderId="0" xfId="14" applyFont="1" applyFill="1" applyBorder="1" applyAlignment="1">
      <alignment horizontal="center"/>
    </xf>
    <xf numFmtId="0" fontId="14" fillId="0" borderId="0" xfId="14" applyFont="1" applyFill="1" applyBorder="1" applyAlignment="1">
      <alignment vertical="center"/>
    </xf>
    <xf numFmtId="0" fontId="11" fillId="6" borderId="1" xfId="8" applyFont="1" applyFill="1" applyBorder="1"/>
    <xf numFmtId="179" fontId="14" fillId="3" borderId="0" xfId="14" applyNumberFormat="1" applyFont="1" applyFill="1" applyBorder="1" applyAlignment="1"/>
    <xf numFmtId="0" fontId="8" fillId="0" borderId="1" xfId="20" applyFont="1" applyFill="1" applyBorder="1" applyAlignment="1">
      <alignment horizontal="right" wrapText="1"/>
    </xf>
    <xf numFmtId="0" fontId="8" fillId="0" borderId="1" xfId="20" applyBorder="1"/>
    <xf numFmtId="0" fontId="11" fillId="0" borderId="1" xfId="8" applyBorder="1"/>
    <xf numFmtId="178" fontId="15" fillId="4" borderId="1" xfId="2" applyNumberFormat="1" applyFont="1" applyFill="1" applyBorder="1" applyAlignment="1"/>
    <xf numFmtId="0" fontId="18" fillId="0" borderId="0" xfId="8" applyFont="1"/>
    <xf numFmtId="0" fontId="17" fillId="0" borderId="0" xfId="8" applyFont="1" applyFill="1"/>
  </cellXfs>
  <cellStyles count="22">
    <cellStyle name="Euro" xfId="1"/>
    <cellStyle name="パーセント 2" xfId="2"/>
    <cellStyle name="ハイパーリンク 2" xfId="3"/>
    <cellStyle name="桁区切り 2" xfId="4"/>
    <cellStyle name="桁区切り 2 2" xfId="5"/>
    <cellStyle name="桁区切り 3" xfId="6"/>
    <cellStyle name="桁区切り 4" xfId="7"/>
    <cellStyle name="標準" xfId="0" builtinId="0"/>
    <cellStyle name="標準 2" xfId="8"/>
    <cellStyle name="標準 2 2" xfId="9"/>
    <cellStyle name="標準 2 2 2" xfId="18"/>
    <cellStyle name="標準 2 2 3" xfId="19"/>
    <cellStyle name="標準 2 2 4" xfId="21"/>
    <cellStyle name="標準 2 3" xfId="10"/>
    <cellStyle name="標準 3" xfId="11"/>
    <cellStyle name="標準 4" xfId="12"/>
    <cellStyle name="標準 5" xfId="13"/>
    <cellStyle name="標準 6" xfId="16"/>
    <cellStyle name="標準 7" xfId="17"/>
    <cellStyle name="標準_出願人国籍用 (2)" xfId="14"/>
    <cellStyle name="標準_図1-2-3" xfId="15"/>
    <cellStyle name="標準_図4315技術区分別出願人国籍別family件数推移 (2)" xfId="20"/>
  </cellStyles>
  <dxfs count="0"/>
  <tableStyles count="0" defaultTableStyle="TableStyleMedium2" defaultPivotStyle="PivotStyleLight16"/>
  <colors>
    <mruColors>
      <color rgb="FFFF9966"/>
      <color rgb="FFFF9999"/>
      <color rgb="FFFF7C80"/>
      <color rgb="FFCCCC00"/>
      <color rgb="FFFF99FF"/>
      <color rgb="FF33CC33"/>
      <color rgb="FF969696"/>
      <color rgb="FFFFFF99"/>
      <color rgb="FFFFFF00"/>
      <color rgb="FFC1E7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8352850863041E-2"/>
          <c:y val="3.3003215023653963E-2"/>
          <c:w val="0.90017496415397558"/>
          <c:h val="0.71408987882704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'1-5-23'!$Z$3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0070C0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'1-5-23'!$E$2:$V$2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'1-5-23'!$E$3:$V$3</c:f>
              <c:numCache>
                <c:formatCode>General</c:formatCode>
                <c:ptCount val="18"/>
                <c:pt idx="0">
                  <c:v>53</c:v>
                </c:pt>
                <c:pt idx="1">
                  <c:v>72</c:v>
                </c:pt>
                <c:pt idx="2">
                  <c:v>84</c:v>
                </c:pt>
                <c:pt idx="3">
                  <c:v>76</c:v>
                </c:pt>
                <c:pt idx="4">
                  <c:v>64</c:v>
                </c:pt>
                <c:pt idx="5">
                  <c:v>57</c:v>
                </c:pt>
                <c:pt idx="6">
                  <c:v>37</c:v>
                </c:pt>
                <c:pt idx="7">
                  <c:v>40</c:v>
                </c:pt>
                <c:pt idx="8">
                  <c:v>29</c:v>
                </c:pt>
                <c:pt idx="9">
                  <c:v>56</c:v>
                </c:pt>
                <c:pt idx="10">
                  <c:v>47</c:v>
                </c:pt>
                <c:pt idx="11">
                  <c:v>19</c:v>
                </c:pt>
                <c:pt idx="12">
                  <c:v>18</c:v>
                </c:pt>
                <c:pt idx="13">
                  <c:v>37</c:v>
                </c:pt>
                <c:pt idx="14">
                  <c:v>10</c:v>
                </c:pt>
                <c:pt idx="15">
                  <c:v>18</c:v>
                </c:pt>
                <c:pt idx="16">
                  <c:v>13</c:v>
                </c:pt>
                <c:pt idx="1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6-4388-A9FB-5927CC8EB473}"/>
            </c:ext>
          </c:extLst>
        </c:ser>
        <c:ser>
          <c:idx val="1"/>
          <c:order val="1"/>
          <c:tx>
            <c:strRef>
              <c:f>'1-5-23'!$Z$4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FF7C80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'1-5-23'!$E$2:$V$2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'1-5-23'!$E$4:$V$4</c:f>
              <c:numCache>
                <c:formatCode>General</c:formatCode>
                <c:ptCount val="18"/>
                <c:pt idx="0">
                  <c:v>10</c:v>
                </c:pt>
                <c:pt idx="1">
                  <c:v>5</c:v>
                </c:pt>
                <c:pt idx="2">
                  <c:v>8</c:v>
                </c:pt>
                <c:pt idx="3">
                  <c:v>5</c:v>
                </c:pt>
                <c:pt idx="4">
                  <c:v>11</c:v>
                </c:pt>
                <c:pt idx="5">
                  <c:v>10</c:v>
                </c:pt>
                <c:pt idx="6">
                  <c:v>16</c:v>
                </c:pt>
                <c:pt idx="7">
                  <c:v>11</c:v>
                </c:pt>
                <c:pt idx="8">
                  <c:v>14</c:v>
                </c:pt>
                <c:pt idx="9">
                  <c:v>17</c:v>
                </c:pt>
                <c:pt idx="10">
                  <c:v>21</c:v>
                </c:pt>
                <c:pt idx="11">
                  <c:v>22</c:v>
                </c:pt>
                <c:pt idx="12">
                  <c:v>22</c:v>
                </c:pt>
                <c:pt idx="13">
                  <c:v>20</c:v>
                </c:pt>
                <c:pt idx="14">
                  <c:v>19</c:v>
                </c:pt>
                <c:pt idx="15">
                  <c:v>16</c:v>
                </c:pt>
                <c:pt idx="16">
                  <c:v>9</c:v>
                </c:pt>
                <c:pt idx="1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6-4388-A9FB-5927CC8EB473}"/>
            </c:ext>
          </c:extLst>
        </c:ser>
        <c:ser>
          <c:idx val="2"/>
          <c:order val="2"/>
          <c:tx>
            <c:strRef>
              <c:f>'1-5-23'!$Z$5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C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'1-5-23'!$E$2:$V$2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'1-5-23'!$E$5:$V$5</c:f>
              <c:numCache>
                <c:formatCode>General</c:formatCode>
                <c:ptCount val="18"/>
                <c:pt idx="0">
                  <c:v>11</c:v>
                </c:pt>
                <c:pt idx="1">
                  <c:v>10</c:v>
                </c:pt>
                <c:pt idx="2">
                  <c:v>14</c:v>
                </c:pt>
                <c:pt idx="3">
                  <c:v>15</c:v>
                </c:pt>
                <c:pt idx="4">
                  <c:v>10</c:v>
                </c:pt>
                <c:pt idx="5">
                  <c:v>8</c:v>
                </c:pt>
                <c:pt idx="6">
                  <c:v>7</c:v>
                </c:pt>
                <c:pt idx="7">
                  <c:v>14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18</c:v>
                </c:pt>
                <c:pt idx="12">
                  <c:v>23</c:v>
                </c:pt>
                <c:pt idx="13">
                  <c:v>24</c:v>
                </c:pt>
                <c:pt idx="14">
                  <c:v>17</c:v>
                </c:pt>
                <c:pt idx="15">
                  <c:v>12</c:v>
                </c:pt>
                <c:pt idx="16">
                  <c:v>16</c:v>
                </c:pt>
                <c:pt idx="1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6-4388-A9FB-5927CC8EB473}"/>
            </c:ext>
          </c:extLst>
        </c:ser>
        <c:ser>
          <c:idx val="3"/>
          <c:order val="3"/>
          <c:tx>
            <c:strRef>
              <c:f>'1-5-23'!$Z$6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99FF"/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'1-5-23'!$E$2:$V$2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'1-5-23'!$E$6:$V$6</c:f>
              <c:numCache>
                <c:formatCode>General</c:formatCode>
                <c:ptCount val="18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15</c:v>
                </c:pt>
                <c:pt idx="14">
                  <c:v>15</c:v>
                </c:pt>
                <c:pt idx="15">
                  <c:v>20</c:v>
                </c:pt>
                <c:pt idx="16">
                  <c:v>36</c:v>
                </c:pt>
                <c:pt idx="1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A6-4388-A9FB-5927CC8EB473}"/>
            </c:ext>
          </c:extLst>
        </c:ser>
        <c:ser>
          <c:idx val="4"/>
          <c:order val="4"/>
          <c:tx>
            <c:strRef>
              <c:f>'1-5-23'!$Z$7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'1-5-23'!$E$2:$V$2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'1-5-23'!$E$7:$V$7</c:f>
              <c:numCache>
                <c:formatCode>General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14</c:v>
                </c:pt>
                <c:pt idx="11">
                  <c:v>9</c:v>
                </c:pt>
                <c:pt idx="12">
                  <c:v>11</c:v>
                </c:pt>
                <c:pt idx="13">
                  <c:v>15</c:v>
                </c:pt>
                <c:pt idx="14">
                  <c:v>4</c:v>
                </c:pt>
                <c:pt idx="15">
                  <c:v>5</c:v>
                </c:pt>
                <c:pt idx="16">
                  <c:v>1</c:v>
                </c:pt>
                <c:pt idx="1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A6-4388-A9FB-5927CC8EB473}"/>
            </c:ext>
          </c:extLst>
        </c:ser>
        <c:ser>
          <c:idx val="5"/>
          <c:order val="5"/>
          <c:tx>
            <c:strRef>
              <c:f>'1-5-23'!$Z$8</c:f>
              <c:strCache>
                <c:ptCount val="1"/>
                <c:pt idx="0">
                  <c:v>台湾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'1-5-23'!$E$2:$V$2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'1-5-23'!$E$8:$V$8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8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A6-4388-A9FB-5927CC8EB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551872"/>
        <c:axId val="205566336"/>
      </c:barChart>
      <c:lineChart>
        <c:grouping val="standard"/>
        <c:varyColors val="0"/>
        <c:ser>
          <c:idx val="6"/>
          <c:order val="6"/>
          <c:tx>
            <c:strRef>
              <c:f>'1-5-23'!$Z$14</c:f>
              <c:strCache>
                <c:ptCount val="1"/>
                <c:pt idx="0">
                  <c:v>合計</c:v>
                </c:pt>
              </c:strCache>
            </c:strRef>
          </c:tx>
          <c:spPr>
            <a:ln w="12700" cap="rnd" cmpd="sng" algn="ctr">
              <a:solidFill>
                <a:srgbClr val="FF9966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diamond"/>
            <c:size val="7"/>
            <c:spPr>
              <a:solidFill>
                <a:schemeClr val="bg1"/>
              </a:solidFill>
              <a:ln w="9525" cap="rnd" cmpd="sng" algn="ctr">
                <a:solidFill>
                  <a:srgbClr val="FF9966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6-CCA6-4388-A9FB-5927CC8EB47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7-CCA6-4388-A9FB-5927CC8EB47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8-CCA6-4388-A9FB-5927CC8EB473}"/>
              </c:ext>
            </c:extLst>
          </c:dPt>
          <c:dPt>
            <c:idx val="16"/>
            <c:bubble3D val="0"/>
            <c:spPr>
              <a:ln w="12700" cap="rnd" cmpd="sng" algn="ctr">
                <a:solidFill>
                  <a:srgbClr val="FF9966"/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A-CCA6-4388-A9FB-5927CC8EB473}"/>
              </c:ext>
            </c:extLst>
          </c:dPt>
          <c:dPt>
            <c:idx val="17"/>
            <c:bubble3D val="0"/>
            <c:spPr>
              <a:ln w="12700" cap="rnd" cmpd="sng" algn="ctr">
                <a:solidFill>
                  <a:srgbClr val="FF9966"/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C-CCA6-4388-A9FB-5927CC8EB47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D-CCA6-4388-A9FB-5927CC8EB47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E-CCA6-4388-A9FB-5927CC8EB473}"/>
              </c:ext>
            </c:extLst>
          </c:dPt>
          <c:dPt>
            <c:idx val="27"/>
            <c:bubble3D val="0"/>
            <c:spPr>
              <a:ln w="12700" cap="rnd" cmpd="sng" algn="ctr">
                <a:solidFill>
                  <a:srgbClr val="FF9966"/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0-CCA6-4388-A9FB-5927CC8EB473}"/>
              </c:ext>
            </c:extLst>
          </c:dPt>
          <c:dPt>
            <c:idx val="28"/>
            <c:bubble3D val="0"/>
            <c:spPr>
              <a:ln w="12700" cap="rnd" cmpd="sng" algn="ctr">
                <a:solidFill>
                  <a:srgbClr val="FF9966"/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2-CCA6-4388-A9FB-5927CC8EB473}"/>
              </c:ext>
            </c:extLst>
          </c:dPt>
          <c:dLbls>
            <c:dLbl>
              <c:idx val="6"/>
              <c:layout>
                <c:manualLayout>
                  <c:x val="-2.7222261028487984E-2"/>
                  <c:y val="-3.8857142857142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CA6-4388-A9FB-5927CC8EB47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'1-5-23'!$E$2:$V$2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'1-5-23'!$E$14:$V$14</c:f>
              <c:numCache>
                <c:formatCode>#,##0_);[Red]\(#,##0\)</c:formatCode>
                <c:ptCount val="18"/>
                <c:pt idx="0">
                  <c:v>75</c:v>
                </c:pt>
                <c:pt idx="1">
                  <c:v>93</c:v>
                </c:pt>
                <c:pt idx="2">
                  <c:v>116</c:v>
                </c:pt>
                <c:pt idx="3">
                  <c:v>104</c:v>
                </c:pt>
                <c:pt idx="4">
                  <c:v>95</c:v>
                </c:pt>
                <c:pt idx="5">
                  <c:v>79</c:v>
                </c:pt>
                <c:pt idx="6">
                  <c:v>66</c:v>
                </c:pt>
                <c:pt idx="7">
                  <c:v>70</c:v>
                </c:pt>
                <c:pt idx="8">
                  <c:v>62</c:v>
                </c:pt>
                <c:pt idx="9">
                  <c:v>99</c:v>
                </c:pt>
                <c:pt idx="10">
                  <c:v>113</c:v>
                </c:pt>
                <c:pt idx="11">
                  <c:v>89</c:v>
                </c:pt>
                <c:pt idx="12">
                  <c:v>88</c:v>
                </c:pt>
                <c:pt idx="13">
                  <c:v>120</c:v>
                </c:pt>
                <c:pt idx="14">
                  <c:v>68</c:v>
                </c:pt>
                <c:pt idx="15">
                  <c:v>81</c:v>
                </c:pt>
                <c:pt idx="16">
                  <c:v>78</c:v>
                </c:pt>
                <c:pt idx="17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CCA6-4388-A9FB-5927CC8EB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51872"/>
        <c:axId val="205566336"/>
      </c:lineChart>
      <c:catAx>
        <c:axId val="205551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4314336911893182"/>
              <c:y val="0.813052868391451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5566336"/>
        <c:crosses val="autoZero"/>
        <c:auto val="1"/>
        <c:lblAlgn val="ctr"/>
        <c:lblOffset val="100"/>
        <c:noMultiLvlLbl val="0"/>
      </c:catAx>
      <c:valAx>
        <c:axId val="205566336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出願ファミリー件数</a:t>
                </a:r>
              </a:p>
            </c:rich>
          </c:tx>
          <c:layout>
            <c:manualLayout>
              <c:xMode val="edge"/>
              <c:yMode val="edge"/>
              <c:x val="3.2109190846430916E-3"/>
              <c:y val="0.1510446194225721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5551872"/>
        <c:crosses val="autoZero"/>
        <c:crossBetween val="between"/>
        <c:majorUnit val="20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94973073662023"/>
          <c:y val="0.88960629921259837"/>
          <c:w val="0.77267608366419371"/>
          <c:h val="6.5980952380952376E-2"/>
        </c:manualLayout>
      </c:layout>
      <c:overlay val="0"/>
      <c:spPr>
        <a:solidFill>
          <a:srgbClr val="FFFFFF"/>
        </a:solidFill>
        <a:ln w="635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850250906259082"/>
          <c:y val="0.35843041387154012"/>
          <c:w val="0.3090471721170146"/>
          <c:h val="0.38485428703156493"/>
        </c:manualLayout>
      </c:layout>
      <c:pieChart>
        <c:varyColors val="1"/>
        <c:ser>
          <c:idx val="0"/>
          <c:order val="0"/>
          <c:spPr>
            <a:ln w="95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EB-4126-A538-0E415BBC787F}"/>
              </c:ext>
            </c:extLst>
          </c:dPt>
          <c:dPt>
            <c:idx val="1"/>
            <c:bubble3D val="0"/>
            <c:spPr>
              <a:solidFill>
                <a:srgbClr val="FF7C80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6EB-4126-A538-0E415BBC787F}"/>
              </c:ext>
            </c:extLst>
          </c:dPt>
          <c:dPt>
            <c:idx val="2"/>
            <c:bubble3D val="0"/>
            <c:spPr>
              <a:solidFill>
                <a:srgbClr val="CCCC00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6EB-4126-A538-0E415BBC787F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6EB-4126-A538-0E415BBC787F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6EB-4126-A538-0E415BBC787F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6EB-4126-A538-0E415BBC787F}"/>
              </c:ext>
            </c:extLst>
          </c:dPt>
          <c:dPt>
            <c:idx val="6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6EB-4126-A538-0E415BBC787F}"/>
              </c:ext>
            </c:extLst>
          </c:dPt>
          <c:dPt>
            <c:idx val="7"/>
            <c:bubble3D val="0"/>
            <c:spPr>
              <a:pattFill prst="pct30">
                <a:fgClr>
                  <a:schemeClr val="bg1"/>
                </a:fgClr>
                <a:bgClr>
                  <a:srgbClr val="FF0000"/>
                </a:bgClr>
              </a:patt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6EB-4126-A538-0E415BBC787F}"/>
              </c:ext>
            </c:extLst>
          </c:dPt>
          <c:dPt>
            <c:idx val="8"/>
            <c:bubble3D val="0"/>
            <c:spPr>
              <a:solidFill>
                <a:schemeClr val="tx2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6EB-4126-A538-0E415BBC787F}"/>
              </c:ext>
            </c:extLst>
          </c:dPt>
          <c:dPt>
            <c:idx val="9"/>
            <c:bubble3D val="0"/>
            <c:spPr>
              <a:pattFill prst="ltDnDiag">
                <a:fgClr>
                  <a:schemeClr val="tx2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6EB-4126-A538-0E415BBC787F}"/>
              </c:ext>
            </c:extLst>
          </c:dPt>
          <c:dPt>
            <c:idx val="10"/>
            <c:bubble3D val="0"/>
            <c:spPr>
              <a:solidFill>
                <a:srgbClr val="969696"/>
              </a:solidFill>
              <a:ln w="952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6EB-4126-A538-0E415BBC787F}"/>
              </c:ext>
            </c:extLst>
          </c:dPt>
          <c:dLbls>
            <c:dLbl>
              <c:idx val="0"/>
              <c:layout>
                <c:manualLayout>
                  <c:x val="-0.13071102334572912"/>
                  <c:y val="3.0689039464824368E-2"/>
                </c:manualLayout>
              </c:layout>
              <c:tx>
                <c:strRef>
                  <c:f>'1-5-23'!$Y$3</c:f>
                  <c:strCache>
                    <c:ptCount val="1"/>
                    <c:pt idx="0">
                      <c:v>日本国籍
740件
47.4%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{969436E7-7998-4A43-883B-86141C6F7D0A}</c15:txfldGUID>
                      <c15:f>'1-5-23'!$Y$3</c15:f>
                      <c15:dlblFieldTableCache>
                        <c:ptCount val="1"/>
                        <c:pt idx="0">
                          <c:v>日本国籍
740件
47.4%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B6EB-4126-A538-0E415BBC787F}"/>
                </c:ext>
              </c:extLst>
            </c:dLbl>
            <c:dLbl>
              <c:idx val="1"/>
              <c:layout>
                <c:manualLayout>
                  <c:x val="1.5520211721216053E-2"/>
                  <c:y val="8.8858893627685265E-4"/>
                </c:manualLayout>
              </c:layout>
              <c:tx>
                <c:strRef>
                  <c:f>'1-5-23'!$Y$4</c:f>
                  <c:strCache>
                    <c:ptCount val="1"/>
                    <c:pt idx="0">
                      <c:v>米国籍
247件
15.8%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{E6FC817A-9E95-4E5A-A444-B8F0E1A1C6B5}</c15:txfldGUID>
                      <c15:f>'1-5-23'!$Y$4</c15:f>
                      <c15:dlblFieldTableCache>
                        <c:ptCount val="1"/>
                        <c:pt idx="0">
                          <c:v>米国籍
247件
15.8%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B6EB-4126-A538-0E415BBC787F}"/>
                </c:ext>
              </c:extLst>
            </c:dLbl>
            <c:dLbl>
              <c:idx val="2"/>
              <c:layout>
                <c:manualLayout>
                  <c:x val="1.2036384722341309E-2"/>
                  <c:y val="6.0832519439627593E-2"/>
                </c:manualLayout>
              </c:layout>
              <c:tx>
                <c:strRef>
                  <c:f>'1-5-23'!$Y$5</c:f>
                  <c:strCache>
                    <c:ptCount val="1"/>
                    <c:pt idx="0">
                      <c:v>欧州国籍
248件
15.9%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{925E5681-8B30-4B5A-ABB5-58CCD0B2CCF8}</c15:txfldGUID>
                      <c15:f>'1-5-23'!$Y$5</c15:f>
                      <c15:dlblFieldTableCache>
                        <c:ptCount val="1"/>
                        <c:pt idx="0">
                          <c:v>欧州国籍
248件
15.9%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B6EB-4126-A538-0E415BBC787F}"/>
                </c:ext>
              </c:extLst>
            </c:dLbl>
            <c:dLbl>
              <c:idx val="3"/>
              <c:layout>
                <c:manualLayout>
                  <c:x val="-0.11639230654318622"/>
                  <c:y val="0.1920791213235602"/>
                </c:manualLayout>
              </c:layout>
              <c:tx>
                <c:strRef>
                  <c:f>'1-5-23'!$Y$6</c:f>
                  <c:strCache>
                    <c:ptCount val="1"/>
                    <c:pt idx="0">
                      <c:v>中国籍
154件
9.9%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{115D5C12-9442-4CBA-9DA5-716BC0660176}</c15:txfldGUID>
                      <c15:f>'1-5-23'!$Y$6</c15:f>
                      <c15:dlblFieldTableCache>
                        <c:ptCount val="1"/>
                        <c:pt idx="0">
                          <c:v>中国籍
154件
9.9%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B6EB-4126-A538-0E415BBC787F}"/>
                </c:ext>
              </c:extLst>
            </c:dLbl>
            <c:dLbl>
              <c:idx val="4"/>
              <c:layout>
                <c:manualLayout>
                  <c:x val="-0.1072919272446984"/>
                  <c:y val="0.10108265179750842"/>
                </c:manualLayout>
              </c:layout>
              <c:tx>
                <c:strRef>
                  <c:f>'1-5-23'!$Y$7</c:f>
                  <c:strCache>
                    <c:ptCount val="1"/>
                    <c:pt idx="0">
                      <c:v>韓国籍
93件
6.0%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{4C7B5D4F-76B5-4947-A081-BC4CD8748761}</c15:txfldGUID>
                      <c15:f>'1-5-23'!$Y$7</c15:f>
                      <c15:dlblFieldTableCache>
                        <c:ptCount val="1"/>
                        <c:pt idx="0">
                          <c:v>韓国籍
93件
6.0%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B6EB-4126-A538-0E415BBC787F}"/>
                </c:ext>
              </c:extLst>
            </c:dLbl>
            <c:dLbl>
              <c:idx val="5"/>
              <c:layout>
                <c:manualLayout>
                  <c:x val="-5.6303859545531285E-2"/>
                  <c:y val="-1.4146087742962391E-2"/>
                </c:manualLayout>
              </c:layout>
              <c:tx>
                <c:strRef>
                  <c:f>'1-5-23'!$Y$8</c:f>
                  <c:strCache>
                    <c:ptCount val="1"/>
                    <c:pt idx="0">
                      <c:v>台湾籍
41件
2.6%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{DFF557E4-4B85-4BAA-A5D3-454B7211127E}</c15:txfldGUID>
                      <c15:f>'1-5-23'!$Y$8</c15:f>
                      <c15:dlblFieldTableCache>
                        <c:ptCount val="1"/>
                        <c:pt idx="0">
                          <c:v>台湾籍
41件
2.6%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B6EB-4126-A538-0E415BBC787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EB-4126-A538-0E415BBC787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6EB-4126-A538-0E415BBC787F}"/>
                </c:ext>
              </c:extLst>
            </c:dLbl>
            <c:dLbl>
              <c:idx val="8"/>
              <c:layout>
                <c:manualLayout>
                  <c:x val="5.3770930585106146E-2"/>
                  <c:y val="-6.3301028809200882E-2"/>
                </c:manualLayout>
              </c:layout>
              <c:tx>
                <c:strRef>
                  <c:f>'1-5-23'!$Y$11</c:f>
                  <c:strCache>
                    <c:ptCount val="1"/>
                    <c:pt idx="0">
                      <c:v>マレーシア国籍
1件
0.1%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{D32C45B7-5953-49A5-8819-E3A7A6381F2B}</c15:txfldGUID>
                      <c15:f>'1-5-23'!$Y$11</c15:f>
                      <c15:dlblFieldTableCache>
                        <c:ptCount val="1"/>
                        <c:pt idx="0">
                          <c:v>マレーシア国籍
1件
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B6EB-4126-A538-0E415BBC787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6EB-4126-A538-0E415BBC787F}"/>
                </c:ext>
              </c:extLst>
            </c:dLbl>
            <c:dLbl>
              <c:idx val="10"/>
              <c:layout>
                <c:manualLayout>
                  <c:x val="0.12182919811650147"/>
                  <c:y val="1.7442706173568558E-2"/>
                </c:manualLayout>
              </c:layout>
              <c:tx>
                <c:strRef>
                  <c:f>'1-5-23'!$Y$13</c:f>
                  <c:strCache>
                    <c:ptCount val="1"/>
                    <c:pt idx="0">
                      <c:v>その他
38件
2.4%</c:v>
                    </c:pt>
                  </c:strCache>
                </c:strRef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{9DCCA85C-ECC8-4BCF-9885-0336ABA18EEC}</c15:txfldGUID>
                      <c15:f>'1-5-23'!$Y$13</c15:f>
                      <c15:dlblFieldTableCache>
                        <c:ptCount val="1"/>
                        <c:pt idx="0">
                          <c:v>その他
38件
2.4%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B6EB-4126-A538-0E415BBC787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'1-5-23'!$W$3:$W$13</c:f>
              <c:numCache>
                <c:formatCode>#,##0_);[Red]\(#,##0\)</c:formatCode>
                <c:ptCount val="11"/>
                <c:pt idx="0">
                  <c:v>740</c:v>
                </c:pt>
                <c:pt idx="1">
                  <c:v>247</c:v>
                </c:pt>
                <c:pt idx="2">
                  <c:v>248</c:v>
                </c:pt>
                <c:pt idx="3">
                  <c:v>154</c:v>
                </c:pt>
                <c:pt idx="4">
                  <c:v>93</c:v>
                </c:pt>
                <c:pt idx="5">
                  <c:v>41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6EB-4126-A538-0E415BBC7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704850</xdr:colOff>
      <xdr:row>29</xdr:row>
      <xdr:rowOff>9525</xdr:rowOff>
    </xdr:from>
    <xdr:to>
      <xdr:col>43</xdr:col>
      <xdr:colOff>323850</xdr:colOff>
      <xdr:row>49</xdr:row>
      <xdr:rowOff>104775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14530532" y="5031798"/>
          <a:ext cx="10991273" cy="3558886"/>
          <a:chOff x="14563725" y="11153775"/>
          <a:chExt cx="10953750" cy="3524250"/>
        </a:xfrm>
      </xdr:grpSpPr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GrpSpPr/>
        </xdr:nvGrpSpPr>
        <xdr:grpSpPr>
          <a:xfrm>
            <a:off x="14563725" y="11153775"/>
            <a:ext cx="10953750" cy="3524250"/>
            <a:chOff x="14563725" y="11153775"/>
            <a:chExt cx="10953750" cy="3524250"/>
          </a:xfrm>
        </xdr:grpSpPr>
        <xdr:graphicFrame macro="">
          <xdr:nvGraphicFramePr>
            <xdr:cNvPr id="12" name="グラフ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aphicFramePr>
              <a:graphicFrameLocks/>
            </xdr:cNvGraphicFramePr>
          </xdr:nvGraphicFramePr>
          <xdr:xfrm>
            <a:off x="14687550" y="11344275"/>
            <a:ext cx="7143749" cy="333375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14" name="グラフ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20992279" y="11215687"/>
            <a:ext cx="4525196" cy="322421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18" name="テキスト ボックス 40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14563725" y="11153775"/>
              <a:ext cx="981075" cy="22570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ja-JP"/>
              </a:defPPr>
              <a:lvl1pPr algn="ctr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1pPr>
              <a:lvl2pPr marL="457200" algn="ctr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2pPr>
              <a:lvl3pPr marL="914400" algn="ctr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3pPr>
              <a:lvl4pPr marL="1371600" algn="ctr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4pPr>
              <a:lvl5pPr marL="1828800" algn="ctr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5pPr>
              <a:lvl6pPr marL="2286000" algn="l" defTabSz="914400" rtl="0" eaLnBrk="1" latinLnBrk="0" hangingPunct="1"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6pPr>
              <a:lvl7pPr marL="2743200" algn="l" defTabSz="914400" rtl="0" eaLnBrk="1" latinLnBrk="0" hangingPunct="1"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7pPr>
              <a:lvl8pPr marL="3200400" algn="l" defTabSz="914400" rtl="0" eaLnBrk="1" latinLnBrk="0" hangingPunct="1"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8pPr>
              <a:lvl9pPr marL="3657600" algn="l" defTabSz="914400" rtl="0" eaLnBrk="1" latinLnBrk="0" hangingPunct="1">
                <a:defRPr kumimoji="1" sz="1600" b="1" kern="1200">
                  <a:solidFill>
                    <a:srgbClr val="000000"/>
                  </a:solidFill>
                  <a:latin typeface="Times New Roman" pitchFamily="18" charset="0"/>
                  <a:ea typeface="ＭＳ ゴシック" pitchFamily="49" charset="-128"/>
                </a:defRPr>
              </a:lvl9pPr>
            </a:lstStyle>
            <a:p>
              <a:r>
                <a:rPr kumimoji="1" lang="ja-JP" altLang="en-US" sz="900" b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（件）</a:t>
              </a:r>
              <a:endParaRPr kumimoji="1" lang="en-US" altLang="ja-JP" sz="900" b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</xdr:grp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 bwMode="auto">
          <a:xfrm>
            <a:off x="23507700" y="12773025"/>
            <a:ext cx="504056" cy="504056"/>
          </a:xfrm>
          <a:prstGeom prst="rect">
            <a:avLst/>
          </a:prstGeom>
          <a:noFill/>
          <a:ln w="1905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gradFill rotWithShape="0">
                  <a:gsLst>
                    <a:gs pos="0">
                      <a:srgbClr val="FFCC00">
                        <a:gamma/>
                        <a:tint val="47451"/>
                        <a:invGamma/>
                      </a:srgbClr>
                    </a:gs>
                    <a:gs pos="100000">
                      <a:srgbClr val="FFCC00"/>
                    </a:gs>
                  </a:gsLst>
                  <a:lin ang="0" scaled="1"/>
                </a:gra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vert="horz" wrap="square" lIns="91436" tIns="45718" rIns="91436" bIns="45718" numCol="1" rtlCol="0" anchor="ctr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1pPr>
            <a:lvl2pPr marL="4572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2pPr>
            <a:lvl3pPr marL="9144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3pPr>
            <a:lvl4pPr marL="13716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4pPr>
            <a:lvl5pPr marL="18288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5pPr>
            <a:lvl6pPr marL="22860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6pPr>
            <a:lvl7pPr marL="27432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7pPr>
            <a:lvl8pPr marL="32004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8pPr>
            <a:lvl9pPr marL="36576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9pPr>
          </a:lstStyle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1" lang="ja-JP" altLang="en-US" sz="1600" b="1" i="0" u="none" strike="noStrike" cap="none" normalizeH="0" baseline="0">
              <a:ln>
                <a:noFill/>
              </a:ln>
              <a:solidFill>
                <a:srgbClr val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0.01867</cdr:x>
      <cdr:y>0.86027</cdr:y>
    </cdr:from>
    <cdr:to>
      <cdr:x>0.14709</cdr:x>
      <cdr:y>0.98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350" y="2867930"/>
          <a:ext cx="917400" cy="399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出願人国籍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（地域）</a:t>
          </a:r>
        </a:p>
      </cdr:txBody>
    </cdr:sp>
  </cdr:relSizeAnchor>
  <cdr:relSizeAnchor xmlns:cdr="http://schemas.openxmlformats.org/drawingml/2006/chartDrawing">
    <cdr:from>
      <cdr:x>0.08133</cdr:x>
      <cdr:y>0.03263</cdr:y>
    </cdr:from>
    <cdr:to>
      <cdr:x>0.23867</cdr:x>
      <cdr:y>0.13714</cdr:y>
    </cdr:to>
    <cdr:sp macro="" textlink="'1-5-23'!$E$1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001" y="108780"/>
          <a:ext cx="1123974" cy="34842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2D196958-848E-42C5-809A-88BD64F84705}" type="TxLink"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ctr" rtl="0">
              <a:lnSpc>
                <a:spcPts val="1100"/>
              </a:lnSpc>
              <a:defRPr sz="1000"/>
            </a:pPr>
            <a:t>優先権主張
1998－2015年</a:t>
          </a:fld>
          <a:endParaRPr lang="ja-JP" altLang="en-US" sz="9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0.63514</cdr:x>
      <cdr:y>0.71196</cdr:y>
    </cdr:from>
    <cdr:to>
      <cdr:x>0.76425</cdr:x>
      <cdr:y>0.81979</cdr:y>
    </cdr:to>
    <cdr:sp macro="" textlink="'1-5-23'!$Y$14">
      <cdr:nvSpPr>
        <cdr:cNvPr id="225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874141" y="2295507"/>
          <a:ext cx="584255" cy="347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880E463B-958B-4BA7-BDE5-6C7148E9EC55}" type="TxLink">
            <a:rPr lang="ja-JP" altLang="en-US" sz="8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ctr" rtl="0">
              <a:lnSpc>
                <a:spcPts val="1100"/>
              </a:lnSpc>
              <a:defRPr sz="1000"/>
            </a:pPr>
            <a:t>合計
1,562件</a:t>
          </a:fld>
          <a:endParaRPr lang="ja-JP" altLang="en-US" sz="8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AU112"/>
  <sheetViews>
    <sheetView tabSelected="1" zoomScale="66" zoomScaleNormal="66" workbookViewId="0">
      <selection activeCell="Y33" sqref="Y33"/>
    </sheetView>
  </sheetViews>
  <sheetFormatPr defaultRowHeight="13.5" customHeight="1" x14ac:dyDescent="0.15"/>
  <cols>
    <col min="1" max="1" width="10.125" style="1" customWidth="1"/>
    <col min="2" max="2" width="3.625" style="1" customWidth="1"/>
    <col min="3" max="3" width="4.5" style="1" customWidth="1"/>
    <col min="4" max="4" width="14.25" style="1" customWidth="1"/>
    <col min="5" max="21" width="5.125" style="1" customWidth="1"/>
    <col min="22" max="22" width="4.75" style="1" customWidth="1"/>
    <col min="23" max="23" width="8.875" style="1" customWidth="1"/>
    <col min="24" max="24" width="9" style="1" customWidth="1"/>
    <col min="25" max="25" width="16.75" style="2" customWidth="1"/>
    <col min="26" max="26" width="10.875" style="2" customWidth="1"/>
    <col min="27" max="27" width="12" style="2" customWidth="1"/>
    <col min="28" max="28" width="9.875" style="2" customWidth="1"/>
    <col min="29" max="29" width="9.125" style="1" bestFit="1" customWidth="1"/>
    <col min="30" max="31" width="10.625" style="1" bestFit="1" customWidth="1"/>
    <col min="32" max="33" width="9.125" style="1" bestFit="1" customWidth="1"/>
    <col min="34" max="34" width="9" style="1"/>
    <col min="35" max="36" width="9.125" style="1" bestFit="1" customWidth="1"/>
    <col min="37" max="16384" width="9" style="1"/>
  </cols>
  <sheetData>
    <row r="1" spans="1:47" s="5" customFormat="1" ht="13.5" customHeight="1" x14ac:dyDescent="0.15">
      <c r="A1" s="20"/>
      <c r="B1" s="33"/>
      <c r="C1" s="33"/>
      <c r="D1"/>
      <c r="E1" s="22" t="s">
        <v>26</v>
      </c>
      <c r="Y1" s="19"/>
      <c r="Z1" s="19"/>
      <c r="AA1" s="19"/>
      <c r="AB1" s="19"/>
      <c r="AE1" s="1"/>
      <c r="AF1" s="21"/>
      <c r="AG1" s="1"/>
      <c r="AH1" s="1"/>
      <c r="AI1" s="1"/>
      <c r="AJ1" s="1"/>
      <c r="AK1" s="1"/>
      <c r="AL1" s="1"/>
      <c r="AM1" s="1"/>
      <c r="AN1" s="21"/>
      <c r="AO1" s="1"/>
      <c r="AP1" s="1"/>
      <c r="AQ1" s="1"/>
      <c r="AR1" s="1"/>
      <c r="AS1" s="1"/>
    </row>
    <row r="2" spans="1:47" s="5" customFormat="1" ht="13.5" customHeight="1" x14ac:dyDescent="0.15">
      <c r="D2" s="16" t="s">
        <v>10</v>
      </c>
      <c r="E2" s="18">
        <v>1998</v>
      </c>
      <c r="F2" s="18">
        <v>1999</v>
      </c>
      <c r="G2" s="18">
        <v>2000</v>
      </c>
      <c r="H2" s="18">
        <v>2001</v>
      </c>
      <c r="I2" s="18">
        <v>2002</v>
      </c>
      <c r="J2" s="18">
        <v>2003</v>
      </c>
      <c r="K2" s="18">
        <v>2004</v>
      </c>
      <c r="L2" s="18">
        <v>2005</v>
      </c>
      <c r="M2" s="18">
        <v>2006</v>
      </c>
      <c r="N2" s="18">
        <v>2007</v>
      </c>
      <c r="O2" s="18">
        <v>2008</v>
      </c>
      <c r="P2" s="18">
        <v>2009</v>
      </c>
      <c r="Q2" s="18">
        <v>2010</v>
      </c>
      <c r="R2" s="18">
        <v>2011</v>
      </c>
      <c r="S2" s="18">
        <v>2012</v>
      </c>
      <c r="T2" s="18">
        <v>2013</v>
      </c>
      <c r="U2" s="18">
        <v>2014</v>
      </c>
      <c r="V2" s="18">
        <v>2015</v>
      </c>
      <c r="W2" s="16" t="s">
        <v>0</v>
      </c>
      <c r="X2" s="26" t="s">
        <v>8</v>
      </c>
      <c r="Y2" s="16" t="s">
        <v>7</v>
      </c>
      <c r="Z2" s="16" t="s">
        <v>6</v>
      </c>
      <c r="AA2" s="16" t="s">
        <v>10</v>
      </c>
      <c r="AB2" s="24" t="s">
        <v>12</v>
      </c>
    </row>
    <row r="3" spans="1:47" s="5" customFormat="1" ht="13.5" customHeight="1" x14ac:dyDescent="0.15">
      <c r="A3" s="3"/>
      <c r="B3"/>
      <c r="C3" s="15">
        <v>1</v>
      </c>
      <c r="D3" s="14" t="s">
        <v>5</v>
      </c>
      <c r="E3" s="28">
        <v>53</v>
      </c>
      <c r="F3" s="28">
        <v>72</v>
      </c>
      <c r="G3" s="28">
        <v>84</v>
      </c>
      <c r="H3" s="28">
        <v>76</v>
      </c>
      <c r="I3" s="28">
        <v>64</v>
      </c>
      <c r="J3" s="28">
        <v>57</v>
      </c>
      <c r="K3" s="28">
        <v>37</v>
      </c>
      <c r="L3" s="28">
        <v>40</v>
      </c>
      <c r="M3" s="28">
        <v>29</v>
      </c>
      <c r="N3" s="28">
        <v>56</v>
      </c>
      <c r="O3" s="28">
        <v>47</v>
      </c>
      <c r="P3" s="28">
        <v>19</v>
      </c>
      <c r="Q3" s="28">
        <v>18</v>
      </c>
      <c r="R3" s="28">
        <v>37</v>
      </c>
      <c r="S3" s="28">
        <v>10</v>
      </c>
      <c r="T3" s="28">
        <v>18</v>
      </c>
      <c r="U3" s="28">
        <v>13</v>
      </c>
      <c r="V3" s="28">
        <v>10</v>
      </c>
      <c r="W3" s="13">
        <f t="shared" ref="W3:W13" si="0">SUM(E3:V3)</f>
        <v>740</v>
      </c>
      <c r="X3" s="12">
        <f t="shared" ref="X3:X14" si="1">W3/W$14</f>
        <v>0.47375160051216392</v>
      </c>
      <c r="Y3" s="11" t="str">
        <f t="shared" ref="Y3:Y13" si="2">AA3&amp;CHAR(10)&amp;TEXT(W3,"##,##0")&amp;"件"&amp;CHAR(10)&amp;TEXT(X3,"0.0%")</f>
        <v>日本国籍
740件
47.4%</v>
      </c>
      <c r="Z3" s="11" t="str">
        <f t="shared" ref="Z3:Z14" si="3">D3</f>
        <v>日本</v>
      </c>
      <c r="AA3" s="23" t="s">
        <v>13</v>
      </c>
      <c r="AB3" s="25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s="5" customFormat="1" ht="13.5" customHeight="1" x14ac:dyDescent="0.15">
      <c r="A4" s="1" t="s">
        <v>28</v>
      </c>
      <c r="B4"/>
      <c r="C4" s="15">
        <v>2</v>
      </c>
      <c r="D4" s="14" t="s">
        <v>4</v>
      </c>
      <c r="E4" s="28">
        <v>10</v>
      </c>
      <c r="F4" s="28">
        <v>5</v>
      </c>
      <c r="G4" s="28">
        <v>8</v>
      </c>
      <c r="H4" s="28">
        <v>5</v>
      </c>
      <c r="I4" s="28">
        <v>11</v>
      </c>
      <c r="J4" s="28">
        <v>10</v>
      </c>
      <c r="K4" s="28">
        <v>16</v>
      </c>
      <c r="L4" s="28">
        <v>11</v>
      </c>
      <c r="M4" s="28">
        <v>14</v>
      </c>
      <c r="N4" s="28">
        <v>17</v>
      </c>
      <c r="O4" s="28">
        <v>21</v>
      </c>
      <c r="P4" s="28">
        <v>22</v>
      </c>
      <c r="Q4" s="28">
        <v>22</v>
      </c>
      <c r="R4" s="28">
        <v>20</v>
      </c>
      <c r="S4" s="28">
        <v>19</v>
      </c>
      <c r="T4" s="28">
        <v>16</v>
      </c>
      <c r="U4" s="28">
        <v>9</v>
      </c>
      <c r="V4" s="28">
        <v>11</v>
      </c>
      <c r="W4" s="13">
        <f t="shared" si="0"/>
        <v>247</v>
      </c>
      <c r="X4" s="12">
        <f t="shared" si="1"/>
        <v>0.15813060179257363</v>
      </c>
      <c r="Y4" s="11" t="str">
        <f t="shared" si="2"/>
        <v>米国籍
247件
15.8%</v>
      </c>
      <c r="Z4" s="11" t="str">
        <f t="shared" si="3"/>
        <v>米国</v>
      </c>
      <c r="AA4" s="23" t="s">
        <v>14</v>
      </c>
      <c r="AB4" s="25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s="5" customFormat="1" ht="13.5" customHeight="1" x14ac:dyDescent="0.15">
      <c r="A5" s="3"/>
      <c r="B5"/>
      <c r="C5" s="15">
        <v>3</v>
      </c>
      <c r="D5" s="14" t="s">
        <v>3</v>
      </c>
      <c r="E5" s="28">
        <v>11</v>
      </c>
      <c r="F5" s="28">
        <v>10</v>
      </c>
      <c r="G5" s="28">
        <v>14</v>
      </c>
      <c r="H5" s="28">
        <v>15</v>
      </c>
      <c r="I5" s="28">
        <v>10</v>
      </c>
      <c r="J5" s="28">
        <v>8</v>
      </c>
      <c r="K5" s="28">
        <v>7</v>
      </c>
      <c r="L5" s="28">
        <v>14</v>
      </c>
      <c r="M5" s="28">
        <v>12</v>
      </c>
      <c r="N5" s="28">
        <v>13</v>
      </c>
      <c r="O5" s="28">
        <v>13</v>
      </c>
      <c r="P5" s="28">
        <v>18</v>
      </c>
      <c r="Q5" s="28">
        <v>23</v>
      </c>
      <c r="R5" s="28">
        <v>24</v>
      </c>
      <c r="S5" s="28">
        <v>17</v>
      </c>
      <c r="T5" s="28">
        <v>12</v>
      </c>
      <c r="U5" s="28">
        <v>16</v>
      </c>
      <c r="V5" s="28">
        <v>11</v>
      </c>
      <c r="W5" s="13">
        <f t="shared" si="0"/>
        <v>248</v>
      </c>
      <c r="X5" s="12">
        <f t="shared" si="1"/>
        <v>0.15877080665813059</v>
      </c>
      <c r="Y5" s="11" t="str">
        <f t="shared" si="2"/>
        <v>欧州国籍
248件
15.9%</v>
      </c>
      <c r="Z5" s="11" t="str">
        <f t="shared" si="3"/>
        <v>欧州</v>
      </c>
      <c r="AA5" s="23" t="s">
        <v>15</v>
      </c>
      <c r="AB5" s="25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s="5" customFormat="1" ht="13.5" customHeight="1" x14ac:dyDescent="0.15">
      <c r="A6" s="3"/>
      <c r="B6"/>
      <c r="C6" s="15">
        <v>4</v>
      </c>
      <c r="D6" s="14" t="s">
        <v>2</v>
      </c>
      <c r="E6" s="29">
        <v>0</v>
      </c>
      <c r="F6" s="28">
        <v>2</v>
      </c>
      <c r="G6" s="28">
        <v>3</v>
      </c>
      <c r="H6" s="29">
        <v>0</v>
      </c>
      <c r="I6" s="28">
        <v>1</v>
      </c>
      <c r="J6" s="29">
        <v>0</v>
      </c>
      <c r="K6" s="28">
        <v>1</v>
      </c>
      <c r="L6" s="28">
        <v>1</v>
      </c>
      <c r="M6" s="28">
        <v>2</v>
      </c>
      <c r="N6" s="28">
        <v>2</v>
      </c>
      <c r="O6" s="28">
        <v>9</v>
      </c>
      <c r="P6" s="28">
        <v>11</v>
      </c>
      <c r="Q6" s="28">
        <v>12</v>
      </c>
      <c r="R6" s="28">
        <v>15</v>
      </c>
      <c r="S6" s="28">
        <v>15</v>
      </c>
      <c r="T6" s="28">
        <v>20</v>
      </c>
      <c r="U6" s="28">
        <v>36</v>
      </c>
      <c r="V6" s="28">
        <v>24</v>
      </c>
      <c r="W6" s="13">
        <f t="shared" si="0"/>
        <v>154</v>
      </c>
      <c r="X6" s="12">
        <f t="shared" si="1"/>
        <v>9.8591549295774641E-2</v>
      </c>
      <c r="Y6" s="11" t="str">
        <f t="shared" si="2"/>
        <v>中国籍
154件
9.9%</v>
      </c>
      <c r="Z6" s="11" t="str">
        <f t="shared" si="3"/>
        <v>中国</v>
      </c>
      <c r="AA6" s="23" t="s">
        <v>16</v>
      </c>
      <c r="AB6" s="25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s="5" customFormat="1" ht="13.5" customHeight="1" x14ac:dyDescent="0.15">
      <c r="A7" s="3"/>
      <c r="B7"/>
      <c r="C7" s="15">
        <v>5</v>
      </c>
      <c r="D7" s="14" t="s">
        <v>1</v>
      </c>
      <c r="E7" s="29">
        <v>0</v>
      </c>
      <c r="F7" s="28">
        <v>1</v>
      </c>
      <c r="G7" s="28">
        <v>4</v>
      </c>
      <c r="H7" s="28">
        <v>5</v>
      </c>
      <c r="I7" s="28">
        <v>5</v>
      </c>
      <c r="J7" s="28">
        <v>1</v>
      </c>
      <c r="K7" s="28">
        <v>3</v>
      </c>
      <c r="L7" s="28">
        <v>2</v>
      </c>
      <c r="M7" s="28">
        <v>2</v>
      </c>
      <c r="N7" s="28">
        <v>5</v>
      </c>
      <c r="O7" s="28">
        <v>14</v>
      </c>
      <c r="P7" s="28">
        <v>9</v>
      </c>
      <c r="Q7" s="28">
        <v>11</v>
      </c>
      <c r="R7" s="28">
        <v>15</v>
      </c>
      <c r="S7" s="28">
        <v>4</v>
      </c>
      <c r="T7" s="28">
        <v>5</v>
      </c>
      <c r="U7" s="28">
        <v>1</v>
      </c>
      <c r="V7" s="28">
        <v>6</v>
      </c>
      <c r="W7" s="13">
        <f t="shared" si="0"/>
        <v>93</v>
      </c>
      <c r="X7" s="12">
        <f t="shared" si="1"/>
        <v>5.9539052496798979E-2</v>
      </c>
      <c r="Y7" s="11" t="str">
        <f t="shared" si="2"/>
        <v>韓国籍
93件
6.0%</v>
      </c>
      <c r="Z7" s="11" t="str">
        <f t="shared" si="3"/>
        <v>韓国</v>
      </c>
      <c r="AA7" s="23" t="s">
        <v>17</v>
      </c>
      <c r="AB7" s="25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5" customFormat="1" ht="13.5" customHeight="1" x14ac:dyDescent="0.15">
      <c r="A8" s="3"/>
      <c r="B8"/>
      <c r="C8" s="15">
        <v>6</v>
      </c>
      <c r="D8" s="14" t="s">
        <v>11</v>
      </c>
      <c r="E8" s="29">
        <v>0</v>
      </c>
      <c r="F8" s="29">
        <v>0</v>
      </c>
      <c r="G8" s="28">
        <v>2</v>
      </c>
      <c r="H8" s="28">
        <v>3</v>
      </c>
      <c r="I8" s="28">
        <v>2</v>
      </c>
      <c r="J8" s="28">
        <v>1</v>
      </c>
      <c r="K8" s="28">
        <v>2</v>
      </c>
      <c r="L8" s="29">
        <v>0</v>
      </c>
      <c r="M8" s="28">
        <v>1</v>
      </c>
      <c r="N8" s="28">
        <v>4</v>
      </c>
      <c r="O8" s="28">
        <v>6</v>
      </c>
      <c r="P8" s="28">
        <v>6</v>
      </c>
      <c r="Q8" s="29">
        <v>0</v>
      </c>
      <c r="R8" s="28">
        <v>5</v>
      </c>
      <c r="S8" s="29">
        <v>0</v>
      </c>
      <c r="T8" s="28">
        <v>8</v>
      </c>
      <c r="U8" s="28">
        <v>1</v>
      </c>
      <c r="V8" s="29">
        <v>0</v>
      </c>
      <c r="W8" s="13">
        <f t="shared" si="0"/>
        <v>41</v>
      </c>
      <c r="X8" s="12">
        <f t="shared" si="1"/>
        <v>2.6248399487836107E-2</v>
      </c>
      <c r="Y8" s="11" t="str">
        <f t="shared" si="2"/>
        <v>台湾籍
41件
2.6%</v>
      </c>
      <c r="Z8" s="11" t="str">
        <f t="shared" si="3"/>
        <v>台湾</v>
      </c>
      <c r="AA8" s="23" t="s">
        <v>18</v>
      </c>
      <c r="AB8" s="25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 s="5" customFormat="1" ht="13.5" customHeight="1" x14ac:dyDescent="0.15">
      <c r="A9" s="3"/>
      <c r="B9"/>
      <c r="C9" s="15">
        <v>7</v>
      </c>
      <c r="D9" s="14" t="s">
        <v>19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13">
        <f t="shared" si="0"/>
        <v>0</v>
      </c>
      <c r="X9" s="12">
        <f t="shared" si="1"/>
        <v>0</v>
      </c>
      <c r="Y9" s="11" t="str">
        <f t="shared" si="2"/>
        <v>タイ国籍
0件
0.0%</v>
      </c>
      <c r="Z9" s="11" t="str">
        <f t="shared" si="3"/>
        <v>タイ</v>
      </c>
      <c r="AA9" s="23" t="s">
        <v>22</v>
      </c>
      <c r="AB9" s="25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s="5" customFormat="1" ht="13.5" customHeight="1" x14ac:dyDescent="0.15">
      <c r="A10" s="3"/>
      <c r="B10"/>
      <c r="C10" s="15">
        <v>8</v>
      </c>
      <c r="D10" s="14" t="s">
        <v>27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13">
        <f t="shared" si="0"/>
        <v>0</v>
      </c>
      <c r="X10" s="12">
        <f t="shared" si="1"/>
        <v>0</v>
      </c>
      <c r="Y10" s="11" t="str">
        <f t="shared" si="2"/>
        <v>フィリピン国籍
0件
0.0%</v>
      </c>
      <c r="Z10" s="11" t="str">
        <f t="shared" si="3"/>
        <v>フィリピン</v>
      </c>
      <c r="AA10" s="23" t="s">
        <v>23</v>
      </c>
      <c r="AB10" s="25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s="5" customFormat="1" ht="13.5" customHeight="1" x14ac:dyDescent="0.15">
      <c r="A11" s="3"/>
      <c r="B11"/>
      <c r="C11" s="15">
        <v>9</v>
      </c>
      <c r="D11" s="14" t="s">
        <v>20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8">
        <v>1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13">
        <f t="shared" si="0"/>
        <v>1</v>
      </c>
      <c r="X11" s="12">
        <f t="shared" si="1"/>
        <v>6.4020486555697821E-4</v>
      </c>
      <c r="Y11" s="11" t="str">
        <f t="shared" si="2"/>
        <v>マレーシア国籍
1件
0.1%</v>
      </c>
      <c r="Z11" s="11" t="str">
        <f t="shared" si="3"/>
        <v>マレーシア</v>
      </c>
      <c r="AA11" s="23" t="s">
        <v>24</v>
      </c>
      <c r="AB11" s="25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s="5" customFormat="1" ht="13.5" customHeight="1" x14ac:dyDescent="0.15">
      <c r="A12" s="3"/>
      <c r="B12"/>
      <c r="C12" s="15">
        <v>10</v>
      </c>
      <c r="D12" s="14" t="s">
        <v>21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13">
        <f t="shared" si="0"/>
        <v>0</v>
      </c>
      <c r="X12" s="12">
        <f t="shared" si="1"/>
        <v>0</v>
      </c>
      <c r="Y12" s="11" t="str">
        <f t="shared" si="2"/>
        <v>メキシコ国籍
0件
0.0%</v>
      </c>
      <c r="Z12" s="11" t="str">
        <f t="shared" si="3"/>
        <v>メキシコ</v>
      </c>
      <c r="AA12" s="23" t="s">
        <v>25</v>
      </c>
      <c r="AB12" s="25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s="5" customFormat="1" ht="13.5" customHeight="1" x14ac:dyDescent="0.15">
      <c r="A13" s="3"/>
      <c r="B13"/>
      <c r="C13" s="15">
        <v>11</v>
      </c>
      <c r="D13" s="17" t="s">
        <v>9</v>
      </c>
      <c r="E13" s="28">
        <v>1</v>
      </c>
      <c r="F13" s="28">
        <v>3</v>
      </c>
      <c r="G13" s="28">
        <v>1</v>
      </c>
      <c r="H13" s="29">
        <v>0</v>
      </c>
      <c r="I13" s="28">
        <v>2</v>
      </c>
      <c r="J13" s="28">
        <v>2</v>
      </c>
      <c r="K13" s="29">
        <v>0</v>
      </c>
      <c r="L13" s="28">
        <v>2</v>
      </c>
      <c r="M13" s="28">
        <v>2</v>
      </c>
      <c r="N13" s="28">
        <v>2</v>
      </c>
      <c r="O13" s="28">
        <v>3</v>
      </c>
      <c r="P13" s="28">
        <v>4</v>
      </c>
      <c r="Q13" s="28">
        <v>1</v>
      </c>
      <c r="R13" s="28">
        <v>4</v>
      </c>
      <c r="S13" s="28">
        <v>3</v>
      </c>
      <c r="T13" s="28">
        <v>2</v>
      </c>
      <c r="U13" s="28">
        <v>2</v>
      </c>
      <c r="V13" s="28">
        <v>4</v>
      </c>
      <c r="W13" s="13">
        <f t="shared" si="0"/>
        <v>38</v>
      </c>
      <c r="X13" s="12">
        <f t="shared" si="1"/>
        <v>2.4327784891165175E-2</v>
      </c>
      <c r="Y13" s="11" t="str">
        <f t="shared" si="2"/>
        <v>その他
38件
2.4%</v>
      </c>
      <c r="Z13" s="17" t="str">
        <f t="shared" si="3"/>
        <v>その他</v>
      </c>
      <c r="AA13" s="17" t="s">
        <v>9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13.5" customHeight="1" x14ac:dyDescent="0.15">
      <c r="A14" s="3"/>
      <c r="B14"/>
      <c r="C14" s="10"/>
      <c r="D14" s="9" t="s">
        <v>0</v>
      </c>
      <c r="E14" s="8">
        <f t="shared" ref="E14:W14" si="4">SUM(E3:E13)</f>
        <v>75</v>
      </c>
      <c r="F14" s="8">
        <f t="shared" si="4"/>
        <v>93</v>
      </c>
      <c r="G14" s="8">
        <f t="shared" si="4"/>
        <v>116</v>
      </c>
      <c r="H14" s="8">
        <f t="shared" si="4"/>
        <v>104</v>
      </c>
      <c r="I14" s="8">
        <f t="shared" si="4"/>
        <v>95</v>
      </c>
      <c r="J14" s="8">
        <f t="shared" si="4"/>
        <v>79</v>
      </c>
      <c r="K14" s="8">
        <f t="shared" si="4"/>
        <v>66</v>
      </c>
      <c r="L14" s="8">
        <f t="shared" si="4"/>
        <v>70</v>
      </c>
      <c r="M14" s="8">
        <f t="shared" si="4"/>
        <v>62</v>
      </c>
      <c r="N14" s="8">
        <f t="shared" si="4"/>
        <v>99</v>
      </c>
      <c r="O14" s="8">
        <f t="shared" si="4"/>
        <v>113</v>
      </c>
      <c r="P14" s="8">
        <f t="shared" si="4"/>
        <v>89</v>
      </c>
      <c r="Q14" s="8">
        <f t="shared" si="4"/>
        <v>88</v>
      </c>
      <c r="R14" s="8">
        <f t="shared" si="4"/>
        <v>120</v>
      </c>
      <c r="S14" s="8">
        <f t="shared" si="4"/>
        <v>68</v>
      </c>
      <c r="T14" s="8">
        <f t="shared" si="4"/>
        <v>81</v>
      </c>
      <c r="U14" s="8">
        <f t="shared" si="4"/>
        <v>78</v>
      </c>
      <c r="V14" s="8">
        <f t="shared" si="4"/>
        <v>66</v>
      </c>
      <c r="W14" s="8">
        <f t="shared" si="4"/>
        <v>1562</v>
      </c>
      <c r="X14" s="31">
        <f t="shared" si="1"/>
        <v>1</v>
      </c>
      <c r="Y14" s="6" t="str">
        <f>AA14&amp;CHAR(10)&amp;TEXT(W14,"##,##0")&amp;"件"</f>
        <v>合計
1,562件</v>
      </c>
      <c r="Z14" s="7" t="str">
        <f t="shared" si="3"/>
        <v>合計</v>
      </c>
      <c r="AA14" s="6" t="s">
        <v>0</v>
      </c>
      <c r="AB14" s="27">
        <f>SUM(E14:V14)</f>
        <v>1562</v>
      </c>
      <c r="AC14" s="5"/>
    </row>
    <row r="15" spans="1:47" ht="13.5" customHeight="1" x14ac:dyDescent="0.1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 s="4"/>
      <c r="AC15" s="5"/>
    </row>
    <row r="16" spans="1:47" ht="13.5" customHeight="1" x14ac:dyDescent="0.1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 s="4"/>
      <c r="AC16" s="5"/>
    </row>
    <row r="17" spans="1:31" ht="13.5" customHeight="1" x14ac:dyDescent="0.15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 s="4"/>
      <c r="AC17" s="5"/>
    </row>
    <row r="18" spans="1:31" ht="13.5" customHeight="1" x14ac:dyDescent="0.1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 s="4"/>
    </row>
    <row r="19" spans="1:31" ht="13.5" customHeight="1" x14ac:dyDescent="0.1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 s="4"/>
    </row>
    <row r="20" spans="1:31" ht="13.5" customHeight="1" x14ac:dyDescent="0.1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 s="4"/>
    </row>
    <row r="21" spans="1:31" ht="13.5" customHeight="1" x14ac:dyDescent="0.1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 s="4"/>
    </row>
    <row r="22" spans="1:31" ht="13.5" customHeight="1" x14ac:dyDescent="0.1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31" ht="13.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31" ht="13.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31" ht="13.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31" ht="13.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E26" s="1" t="s">
        <v>29</v>
      </c>
    </row>
    <row r="27" spans="1:31" ht="13.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E27" s="1" t="s">
        <v>30</v>
      </c>
    </row>
    <row r="28" spans="1:31" ht="13.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E28" s="1" t="s">
        <v>31</v>
      </c>
    </row>
    <row r="29" spans="1:31" ht="13.5" customHeight="1" x14ac:dyDescent="0.1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C29" s="1" t="s">
        <v>28</v>
      </c>
    </row>
    <row r="30" spans="1:31" ht="13.5" customHeight="1" x14ac:dyDescent="0.1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C30" s="1">
        <f>A3</f>
        <v>0</v>
      </c>
    </row>
    <row r="31" spans="1:31" ht="13.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31" ht="13.5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ht="13.5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ht="13.5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3.5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13.5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3.5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13.5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ht="13.5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ht="13.5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13.5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13.5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13.5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ht="13.5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ht="13.5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13.5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3.5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ht="13.5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47" ht="13.5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47" ht="13.5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47" ht="13.5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D51" s="32" t="s">
        <v>35</v>
      </c>
    </row>
    <row r="52" spans="1:47" ht="13.5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D52" s="32" t="s">
        <v>32</v>
      </c>
    </row>
    <row r="53" spans="1:47" ht="13.5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D53" s="32" t="s">
        <v>33</v>
      </c>
    </row>
    <row r="54" spans="1:47" ht="13.5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D54" s="32" t="s">
        <v>34</v>
      </c>
    </row>
    <row r="55" spans="1:47" ht="13.5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47" ht="13.5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4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47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47" ht="13.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47" ht="13.5" customHeight="1" x14ac:dyDescent="0.1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47" ht="13.5" customHeight="1" x14ac:dyDescent="0.1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3.5" customHeight="1" x14ac:dyDescent="0.1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3.5" customHeight="1" x14ac:dyDescent="0.1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3.5" customHeight="1" x14ac:dyDescent="0.1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2:47" ht="13.5" customHeight="1" x14ac:dyDescent="0.1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2:47" ht="13.5" customHeight="1" x14ac:dyDescent="0.1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2:47" ht="13.5" customHeight="1" x14ac:dyDescent="0.1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2:47" ht="13.5" customHeight="1" x14ac:dyDescent="0.1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2:47" ht="13.5" customHeight="1" x14ac:dyDescent="0.1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2:47" ht="13.5" customHeight="1" x14ac:dyDescent="0.1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2:47" ht="13.5" customHeight="1" x14ac:dyDescent="0.1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2:47" ht="13.5" customHeight="1" x14ac:dyDescent="0.1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2:47" ht="13.5" customHeight="1" x14ac:dyDescent="0.1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2:47" ht="13.5" customHeight="1" x14ac:dyDescent="0.1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2:47" ht="13.5" customHeight="1" x14ac:dyDescent="0.1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2:47" ht="13.5" customHeight="1" x14ac:dyDescent="0.1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2:47" ht="13.5" customHeight="1" x14ac:dyDescent="0.1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2:47" ht="13.5" customHeight="1" x14ac:dyDescent="0.1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2:47" ht="13.5" customHeight="1" x14ac:dyDescent="0.1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2:47" ht="13.5" customHeight="1" x14ac:dyDescent="0.1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2:23" ht="13.5" customHeight="1" x14ac:dyDescent="0.1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2:23" ht="13.5" customHeight="1" x14ac:dyDescent="0.1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2:23" ht="13.5" customHeight="1" x14ac:dyDescent="0.1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2:23" ht="13.5" customHeight="1" x14ac:dyDescent="0.1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2:23" ht="13.5" customHeight="1" x14ac:dyDescent="0.1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2:23" ht="13.5" customHeight="1" x14ac:dyDescent="0.1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2:23" ht="13.5" customHeight="1" x14ac:dyDescent="0.1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2:23" ht="13.5" customHeight="1" x14ac:dyDescent="0.1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2:23" ht="13.5" customHeight="1" x14ac:dyDescent="0.1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2:23" ht="13.5" customHeight="1" x14ac:dyDescent="0.1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2:23" ht="13.5" customHeight="1" x14ac:dyDescent="0.1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2:23" ht="13.5" customHeight="1" x14ac:dyDescent="0.1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2:23" ht="13.5" customHeight="1" x14ac:dyDescent="0.1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2:23" ht="13.5" customHeight="1" x14ac:dyDescent="0.1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7" spans="1:47" s="2" customFormat="1" ht="13.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1:47" s="2" customFormat="1" ht="13.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1:47" s="2" customFormat="1" ht="13.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1:47" s="2" customFormat="1" ht="13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1:47" s="2" customFormat="1" ht="13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1:47" s="2" customFormat="1" ht="13.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1:47" s="2" customFormat="1" ht="13.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1:47" s="2" customFormat="1" ht="13.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1:47" s="2" customFormat="1" ht="13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1:47" s="2" customFormat="1" ht="13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1:47" s="2" customFormat="1" ht="13.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1:47" s="2" customFormat="1" ht="13.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1:47" s="2" customFormat="1" ht="13.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2" spans="1:47" s="2" customFormat="1" ht="13.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</sheetData>
  <phoneticPr fontId="10"/>
  <pageMargins left="0.52" right="0.45" top="1" bottom="1" header="0.5" footer="0.5"/>
  <pageSetup paperSize="9" scale="2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2018-08-10T00:15:32Z</dcterms:created>
  <dcterms:modified xsi:type="dcterms:W3CDTF">2018-08-10T00:16:18Z</dcterms:modified>
</cp:coreProperties>
</file>