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345" windowWidth="24555" windowHeight="11355" tabRatio="795"/>
  </bookViews>
  <sheets>
    <sheet name="1-5-38" sheetId="19" r:id="rId1"/>
  </sheets>
  <calcPr calcId="162913"/>
</workbook>
</file>

<file path=xl/calcChain.xml><?xml version="1.0" encoding="utf-8"?>
<calcChain xmlns="http://schemas.openxmlformats.org/spreadsheetml/2006/main">
  <c r="S9" i="19" l="1"/>
  <c r="O9" i="19"/>
  <c r="N9" i="19"/>
  <c r="M9" i="19"/>
  <c r="L9" i="19"/>
  <c r="K9" i="19"/>
  <c r="J9" i="19"/>
  <c r="I9" i="19"/>
  <c r="H9" i="19"/>
  <c r="G9" i="19"/>
  <c r="F9" i="19"/>
  <c r="E9" i="19"/>
  <c r="S8" i="19"/>
  <c r="P8" i="19"/>
  <c r="S7" i="19"/>
  <c r="P7" i="19"/>
  <c r="S6" i="19"/>
  <c r="P6" i="19"/>
  <c r="S5" i="19"/>
  <c r="P5" i="19"/>
  <c r="S4" i="19"/>
  <c r="P4" i="19"/>
  <c r="S3" i="19"/>
  <c r="P3" i="19"/>
  <c r="P9" i="19" l="1"/>
  <c r="R9" i="19" s="1"/>
  <c r="Q7" i="19" l="1"/>
  <c r="R7" i="19" s="1"/>
  <c r="Q3" i="19"/>
  <c r="R3" i="19" s="1"/>
  <c r="Q6" i="19"/>
  <c r="R6" i="19" s="1"/>
  <c r="Q5" i="19"/>
  <c r="R5" i="19" s="1"/>
  <c r="Q9" i="19"/>
  <c r="Q8" i="19"/>
  <c r="R8" i="19" s="1"/>
  <c r="Q4" i="19"/>
  <c r="R4" i="19" s="1"/>
</calcChain>
</file>

<file path=xl/sharedStrings.xml><?xml version="1.0" encoding="utf-8"?>
<sst xmlns="http://schemas.openxmlformats.org/spreadsheetml/2006/main" count="27" uniqueCount="23">
  <si>
    <t>出願先国</t>
  </si>
  <si>
    <t>出願人国籍</t>
    <rPh sb="0" eb="2">
      <t>シュツガン</t>
    </rPh>
    <rPh sb="2" eb="3">
      <t>ニン</t>
    </rPh>
    <rPh sb="3" eb="5">
      <t>コクセキ</t>
    </rPh>
    <phoneticPr fontId="8"/>
  </si>
  <si>
    <t>合計</t>
    <rPh sb="0" eb="2">
      <t>ゴウケイ</t>
    </rPh>
    <phoneticPr fontId="8"/>
  </si>
  <si>
    <t>比率</t>
    <rPh sb="0" eb="2">
      <t>ヒリツ</t>
    </rPh>
    <phoneticPr fontId="8"/>
  </si>
  <si>
    <t>円グラフの表示</t>
    <rPh sb="0" eb="1">
      <t>エン</t>
    </rPh>
    <rPh sb="5" eb="7">
      <t>ヒョウジ</t>
    </rPh>
    <phoneticPr fontId="8"/>
  </si>
  <si>
    <t>棒グラフの凡例</t>
    <rPh sb="0" eb="1">
      <t>ボウ</t>
    </rPh>
    <rPh sb="5" eb="7">
      <t>ハンレイ</t>
    </rPh>
    <phoneticPr fontId="8"/>
  </si>
  <si>
    <t>日本</t>
    <phoneticPr fontId="8"/>
  </si>
  <si>
    <t>日本国籍</t>
    <rPh sb="0" eb="2">
      <t>ニホン</t>
    </rPh>
    <rPh sb="2" eb="4">
      <t>コクセキ</t>
    </rPh>
    <phoneticPr fontId="5"/>
  </si>
  <si>
    <t>米国</t>
    <phoneticPr fontId="8"/>
  </si>
  <si>
    <t>米国籍</t>
    <rPh sb="0" eb="3">
      <t>ベイコクセキ</t>
    </rPh>
    <phoneticPr fontId="5"/>
  </si>
  <si>
    <t>欧州</t>
    <phoneticPr fontId="8"/>
  </si>
  <si>
    <t>欧州国籍</t>
    <rPh sb="0" eb="2">
      <t>オウシュウ</t>
    </rPh>
    <rPh sb="2" eb="4">
      <t>コクセキ</t>
    </rPh>
    <phoneticPr fontId="5"/>
  </si>
  <si>
    <t>中国</t>
    <phoneticPr fontId="8"/>
  </si>
  <si>
    <t>中国籍</t>
    <rPh sb="0" eb="2">
      <t>チュウゴク</t>
    </rPh>
    <rPh sb="2" eb="3">
      <t>セキ</t>
    </rPh>
    <phoneticPr fontId="5"/>
  </si>
  <si>
    <t>韓国</t>
    <phoneticPr fontId="8"/>
  </si>
  <si>
    <t>韓国籍</t>
    <rPh sb="0" eb="2">
      <t>カンコク</t>
    </rPh>
    <rPh sb="2" eb="3">
      <t>セキ</t>
    </rPh>
    <phoneticPr fontId="5"/>
  </si>
  <si>
    <t>その他</t>
    <rPh sb="2" eb="3">
      <t>タ</t>
    </rPh>
    <phoneticPr fontId="5"/>
  </si>
  <si>
    <t>日米欧中韓</t>
    <rPh sb="0" eb="5">
      <t>ニチベイオウチュウカン</t>
    </rPh>
    <phoneticPr fontId="8"/>
  </si>
  <si>
    <t>優先権主張
2005－2015年</t>
    <rPh sb="0" eb="3">
      <t>ユウセンケン</t>
    </rPh>
    <rPh sb="3" eb="5">
      <t>シュチョウ</t>
    </rPh>
    <phoneticPr fontId="5"/>
  </si>
  <si>
    <t>（図4-2-12）</t>
    <rPh sb="1" eb="2">
      <t>ズ</t>
    </rPh>
    <phoneticPr fontId="5"/>
  </si>
  <si>
    <t>1-5-38図 有機ＥＬ 装置の出願ファミリー件数推移（日米欧中韓への出願）</t>
  </si>
  <si>
    <t>（備考）2014 年以降はデータベース収録の遅れ、PCT 出願の各国移行のずれ等で、全データを反映していない可能性がある。</t>
  </si>
  <si>
    <t>（資料）特許庁「平成29 年度特許出願動向調査報告書―有機EL 装置―」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</si>
</sst>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_-* #,##0_-;\-* #,##0_-;_-* &quot;-&quot;_-;_-@_-"/>
    <numFmt numFmtId="178" formatCode="0.0%"/>
    <numFmt numFmtId="179" formatCode="_ [$€-2]* #,##0.00_ ;_ [$€-2]* \-#,##0.00_ ;_ [$€-2]* &quot;-&quot;??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MS UI Gothic"/>
      <family val="3"/>
      <charset val="128"/>
    </font>
    <font>
      <sz val="10"/>
      <color theme="1"/>
      <name val="MS UI Gothic"/>
      <family val="2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7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3" fillId="0" borderId="0"/>
    <xf numFmtId="0" fontId="7" fillId="0" borderId="0"/>
    <xf numFmtId="0" fontId="7" fillId="0" borderId="0"/>
    <xf numFmtId="177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17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3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3" applyNumberFormat="0" applyAlignment="0" applyProtection="0">
      <alignment vertical="center"/>
    </xf>
    <xf numFmtId="0" fontId="17" fillId="28" borderId="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7" fillId="30" borderId="2" applyNumberFormat="0" applyFont="0" applyAlignment="0" applyProtection="0">
      <alignment vertical="center"/>
    </xf>
    <xf numFmtId="0" fontId="12" fillId="30" borderId="2" applyNumberFormat="0" applyFont="0" applyAlignment="0" applyProtection="0">
      <alignment vertical="center"/>
    </xf>
    <xf numFmtId="0" fontId="12" fillId="30" borderId="2" applyNumberFormat="0" applyFon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5" applyNumberFormat="0" applyAlignment="0" applyProtection="0">
      <alignment vertical="center"/>
    </xf>
    <xf numFmtId="0" fontId="33" fillId="15" borderId="5" applyNumberFormat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9" fillId="0" borderId="0"/>
    <xf numFmtId="0" fontId="34" fillId="0" borderId="0">
      <alignment vertical="center"/>
    </xf>
    <xf numFmtId="0" fontId="13" fillId="0" borderId="0">
      <alignment vertical="center"/>
    </xf>
    <xf numFmtId="0" fontId="19" fillId="0" borderId="0"/>
    <xf numFmtId="0" fontId="7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19" fillId="0" borderId="0"/>
    <xf numFmtId="0" fontId="12" fillId="0" borderId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1" applyFont="1"/>
    <xf numFmtId="0" fontId="2" fillId="3" borderId="1" xfId="3" applyFont="1" applyFill="1" applyBorder="1" applyAlignment="1">
      <alignment horizontal="center"/>
    </xf>
    <xf numFmtId="0" fontId="2" fillId="4" borderId="1" xfId="3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178" fontId="9" fillId="0" borderId="1" xfId="6" applyNumberFormat="1" applyFont="1" applyBorder="1" applyAlignment="1"/>
    <xf numFmtId="0" fontId="2" fillId="0" borderId="1" xfId="3" applyFont="1" applyFill="1" applyBorder="1" applyAlignment="1"/>
    <xf numFmtId="0" fontId="2" fillId="0" borderId="1" xfId="3" applyFont="1" applyFill="1" applyBorder="1" applyAlignment="1">
      <alignment vertical="center"/>
    </xf>
    <xf numFmtId="0" fontId="2" fillId="7" borderId="1" xfId="4" applyFont="1" applyFill="1" applyBorder="1" applyAlignment="1">
      <alignment wrapText="1"/>
    </xf>
    <xf numFmtId="176" fontId="10" fillId="8" borderId="1" xfId="7" applyNumberFormat="1" applyFont="1" applyFill="1" applyBorder="1">
      <alignment vertical="center"/>
    </xf>
    <xf numFmtId="178" fontId="9" fillId="9" borderId="1" xfId="6" applyNumberFormat="1" applyFont="1" applyFill="1" applyBorder="1" applyAlignment="1"/>
    <xf numFmtId="0" fontId="2" fillId="7" borderId="1" xfId="3" applyFont="1" applyFill="1" applyBorder="1" applyAlignment="1"/>
    <xf numFmtId="0" fontId="2" fillId="8" borderId="1" xfId="3" applyFont="1" applyFill="1" applyBorder="1" applyAlignment="1"/>
    <xf numFmtId="0" fontId="11" fillId="0" borderId="0" xfId="8" applyFont="1" applyFill="1" applyBorder="1" applyAlignment="1">
      <alignment wrapText="1"/>
    </xf>
    <xf numFmtId="0" fontId="3" fillId="0" borderId="0" xfId="18" applyFont="1" applyAlignment="1">
      <alignment vertical="center" wrapText="1"/>
    </xf>
    <xf numFmtId="0" fontId="3" fillId="0" borderId="0" xfId="18" applyFont="1"/>
    <xf numFmtId="0" fontId="3" fillId="0" borderId="0" xfId="18" applyFont="1" applyAlignment="1"/>
    <xf numFmtId="9" fontId="3" fillId="0" borderId="0" xfId="18" applyNumberFormat="1"/>
    <xf numFmtId="0" fontId="3" fillId="0" borderId="0" xfId="18"/>
    <xf numFmtId="0" fontId="3" fillId="5" borderId="1" xfId="18" applyFont="1" applyFill="1" applyBorder="1"/>
    <xf numFmtId="0" fontId="3" fillId="2" borderId="0" xfId="18" applyFont="1" applyFill="1"/>
    <xf numFmtId="0" fontId="3" fillId="0" borderId="0" xfId="18" applyFont="1" applyFill="1"/>
    <xf numFmtId="176" fontId="3" fillId="6" borderId="1" xfId="18" applyNumberFormat="1" applyFill="1" applyBorder="1"/>
    <xf numFmtId="176" fontId="2" fillId="0" borderId="1" xfId="10" applyNumberFormat="1" applyFont="1" applyFill="1" applyBorder="1" applyAlignment="1">
      <alignment horizontal="right" wrapText="1"/>
    </xf>
    <xf numFmtId="0" fontId="3" fillId="0" borderId="0" xfId="18" applyFont="1" applyAlignment="1">
      <alignment horizontal="right"/>
    </xf>
    <xf numFmtId="0" fontId="3" fillId="0" borderId="0" xfId="18" applyFont="1" applyBorder="1"/>
    <xf numFmtId="0" fontId="3" fillId="0" borderId="1" xfId="18" applyFont="1" applyBorder="1"/>
    <xf numFmtId="0" fontId="3" fillId="0" borderId="0" xfId="18" applyBorder="1"/>
    <xf numFmtId="0" fontId="3" fillId="0" borderId="0" xfId="18" quotePrefix="1" applyFont="1"/>
    <xf numFmtId="0" fontId="3" fillId="0" borderId="0" xfId="18" applyAlignment="1"/>
    <xf numFmtId="0" fontId="36" fillId="0" borderId="0" xfId="18" applyFont="1"/>
    <xf numFmtId="0" fontId="6" fillId="0" borderId="0" xfId="18" applyFont="1" applyFill="1"/>
  </cellXfs>
  <cellStyles count="127">
    <cellStyle name="20% - アクセント 1 2" xfId="19"/>
    <cellStyle name="20% - アクセント 1 3" xfId="20"/>
    <cellStyle name="20% - アクセント 2 2" xfId="21"/>
    <cellStyle name="20% - アクセント 2 3" xfId="22"/>
    <cellStyle name="20% - アクセント 3 2" xfId="23"/>
    <cellStyle name="20% - アクセント 3 3" xfId="24"/>
    <cellStyle name="20% - アクセント 4 2" xfId="25"/>
    <cellStyle name="20% - アクセント 4 3" xfId="26"/>
    <cellStyle name="20% - アクセント 5 2" xfId="27"/>
    <cellStyle name="20% - アクセント 5 3" xfId="28"/>
    <cellStyle name="20% - アクセント 6 2" xfId="29"/>
    <cellStyle name="20% - アクセント 6 3" xfId="30"/>
    <cellStyle name="40% - アクセント 1 2" xfId="31"/>
    <cellStyle name="40% - アクセント 1 3" xfId="32"/>
    <cellStyle name="40% - アクセント 2 2" xfId="33"/>
    <cellStyle name="40% - アクセント 2 3" xfId="34"/>
    <cellStyle name="40% - アクセント 3 2" xfId="35"/>
    <cellStyle name="40% - アクセント 3 3" xfId="36"/>
    <cellStyle name="40% - アクセント 4 2" xfId="37"/>
    <cellStyle name="40% - アクセント 4 3" xfId="38"/>
    <cellStyle name="40% - アクセント 5 2" xfId="39"/>
    <cellStyle name="40% - アクセント 5 3" xfId="40"/>
    <cellStyle name="40% - アクセント 6 2" xfId="41"/>
    <cellStyle name="40% - アクセント 6 3" xfId="42"/>
    <cellStyle name="60% - アクセント 1 2" xfId="43"/>
    <cellStyle name="60% - アクセント 1 3" xfId="44"/>
    <cellStyle name="60% - アクセント 2 2" xfId="45"/>
    <cellStyle name="60% - アクセント 2 3" xfId="46"/>
    <cellStyle name="60% - アクセント 3 2" xfId="47"/>
    <cellStyle name="60% - アクセント 3 3" xfId="48"/>
    <cellStyle name="60% - アクセント 4 2" xfId="49"/>
    <cellStyle name="60% - アクセント 4 3" xfId="50"/>
    <cellStyle name="60% - アクセント 5 2" xfId="51"/>
    <cellStyle name="60% - アクセント 5 3" xfId="52"/>
    <cellStyle name="60% - アクセント 6 2" xfId="53"/>
    <cellStyle name="60% - アクセント 6 3" xfId="54"/>
    <cellStyle name="Euro" xfId="9"/>
    <cellStyle name="アクセント 1 2" xfId="55"/>
    <cellStyle name="アクセント 1 3" xfId="56"/>
    <cellStyle name="アクセント 2 2" xfId="57"/>
    <cellStyle name="アクセント 2 3" xfId="58"/>
    <cellStyle name="アクセント 3 2" xfId="59"/>
    <cellStyle name="アクセント 3 3" xfId="60"/>
    <cellStyle name="アクセント 4 2" xfId="61"/>
    <cellStyle name="アクセント 4 3" xfId="62"/>
    <cellStyle name="アクセント 5 2" xfId="63"/>
    <cellStyle name="アクセント 5 3" xfId="64"/>
    <cellStyle name="アクセント 6 2" xfId="65"/>
    <cellStyle name="アクセント 6 3" xfId="66"/>
    <cellStyle name="タイトル 2" xfId="67"/>
    <cellStyle name="タイトル 3" xfId="68"/>
    <cellStyle name="チェック セル 2" xfId="69"/>
    <cellStyle name="チェック セル 3" xfId="70"/>
    <cellStyle name="どちらでもない 2" xfId="71"/>
    <cellStyle name="どちらでもない 3" xfId="72"/>
    <cellStyle name="パーセント 2" xfId="6"/>
    <cellStyle name="パーセント 2 2" xfId="73"/>
    <cellStyle name="パーセント 3" xfId="74"/>
    <cellStyle name="ハイパーリンク 2" xfId="1"/>
    <cellStyle name="ハイパーリンク 3" xfId="75"/>
    <cellStyle name="ハイパーリンク 4" xfId="76"/>
    <cellStyle name="メモ 2" xfId="77"/>
    <cellStyle name="メモ 3" xfId="78"/>
    <cellStyle name="メモ 4" xfId="79"/>
    <cellStyle name="リンク セル 2" xfId="80"/>
    <cellStyle name="リンク セル 3" xfId="81"/>
    <cellStyle name="悪い 2" xfId="82"/>
    <cellStyle name="悪い 3" xfId="83"/>
    <cellStyle name="計算 2" xfId="84"/>
    <cellStyle name="計算 3" xfId="85"/>
    <cellStyle name="警告文 2" xfId="86"/>
    <cellStyle name="警告文 3" xfId="87"/>
    <cellStyle name="桁区切り 2" xfId="5"/>
    <cellStyle name="桁区切り 2 2" xfId="10"/>
    <cellStyle name="桁区切り 3" xfId="7"/>
    <cellStyle name="桁区切り 4" xfId="11"/>
    <cellStyle name="桁区切り 5" xfId="88"/>
    <cellStyle name="桁区切り 6" xfId="89"/>
    <cellStyle name="桁区切り 7" xfId="90"/>
    <cellStyle name="見出し 1 2" xfId="91"/>
    <cellStyle name="見出し 1 3" xfId="92"/>
    <cellStyle name="見出し 2 2" xfId="93"/>
    <cellStyle name="見出し 2 3" xfId="94"/>
    <cellStyle name="見出し 3 2" xfId="95"/>
    <cellStyle name="見出し 3 3" xfId="96"/>
    <cellStyle name="見出し 4 2" xfId="97"/>
    <cellStyle name="見出し 4 3" xfId="98"/>
    <cellStyle name="集計 2" xfId="99"/>
    <cellStyle name="集計 3" xfId="100"/>
    <cellStyle name="出力 2" xfId="101"/>
    <cellStyle name="出力 3" xfId="102"/>
    <cellStyle name="説明文 2" xfId="103"/>
    <cellStyle name="説明文 3" xfId="104"/>
    <cellStyle name="入力 2" xfId="105"/>
    <cellStyle name="入力 3" xfId="106"/>
    <cellStyle name="標準" xfId="0" builtinId="0"/>
    <cellStyle name="標準 10" xfId="107"/>
    <cellStyle name="標準 11" xfId="108"/>
    <cellStyle name="標準 12" xfId="109"/>
    <cellStyle name="標準 13" xfId="110"/>
    <cellStyle name="標準 2" xfId="2"/>
    <cellStyle name="標準 2 2" xfId="12"/>
    <cellStyle name="標準 2 2 2" xfId="18"/>
    <cellStyle name="標準 2 2 2 2" xfId="111"/>
    <cellStyle name="標準 2 3" xfId="13"/>
    <cellStyle name="標準 2 4" xfId="112"/>
    <cellStyle name="標準 2 5" xfId="113"/>
    <cellStyle name="標準 2 6" xfId="114"/>
    <cellStyle name="標準 2 7" xfId="126"/>
    <cellStyle name="標準 2_CN" xfId="115"/>
    <cellStyle name="標準 3" xfId="14"/>
    <cellStyle name="標準 3 2" xfId="116"/>
    <cellStyle name="標準 3 2 2" xfId="117"/>
    <cellStyle name="標準 3 3" xfId="118"/>
    <cellStyle name="標準 4" xfId="15"/>
    <cellStyle name="標準 4 2" xfId="119"/>
    <cellStyle name="標準 4_出願人辞書メモ2" xfId="120"/>
    <cellStyle name="標準 5" xfId="16"/>
    <cellStyle name="標準 6" xfId="17"/>
    <cellStyle name="標準 7" xfId="121"/>
    <cellStyle name="標準 8" xfId="122"/>
    <cellStyle name="標準 9" xfId="123"/>
    <cellStyle name="標準_10_出願先国別_出願人国籍別中分類推移" xfId="8"/>
    <cellStyle name="標準_出願人国籍用 (2)" xfId="3"/>
    <cellStyle name="標準_図1-2-3" xfId="4"/>
    <cellStyle name="良い 2" xfId="124"/>
    <cellStyle name="良い 3" xfId="125"/>
  </cellStyles>
  <dxfs count="0"/>
  <tableStyles count="0" defaultTableStyle="TableStyleMedium2" defaultPivotStyle="PivotStyleLight16"/>
  <colors>
    <mruColors>
      <color rgb="FFCCCC00"/>
      <color rgb="FFFF6600"/>
      <color rgb="FFFF99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9162943650347"/>
          <c:y val="3.3003215023653963E-2"/>
          <c:w val="0.78662910896537264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'1-5-38'!$D$3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70C0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'1-5-38'!$E$2:$O$2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'1-5-38'!$E$3:$O$3</c:f>
              <c:numCache>
                <c:formatCode>#,##0_);[Red]\(#,##0\)</c:formatCode>
                <c:ptCount val="11"/>
                <c:pt idx="0">
                  <c:v>2951</c:v>
                </c:pt>
                <c:pt idx="1">
                  <c:v>2464</c:v>
                </c:pt>
                <c:pt idx="2">
                  <c:v>2672</c:v>
                </c:pt>
                <c:pt idx="3">
                  <c:v>2716</c:v>
                </c:pt>
                <c:pt idx="4">
                  <c:v>2564</c:v>
                </c:pt>
                <c:pt idx="5">
                  <c:v>2283</c:v>
                </c:pt>
                <c:pt idx="6">
                  <c:v>2354</c:v>
                </c:pt>
                <c:pt idx="7">
                  <c:v>2372</c:v>
                </c:pt>
                <c:pt idx="8">
                  <c:v>2358</c:v>
                </c:pt>
                <c:pt idx="9">
                  <c:v>2163</c:v>
                </c:pt>
                <c:pt idx="10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B-4464-B9BE-2DAACFC78D55}"/>
            </c:ext>
          </c:extLst>
        </c:ser>
        <c:ser>
          <c:idx val="1"/>
          <c:order val="1"/>
          <c:tx>
            <c:strRef>
              <c:f>'1-5-38'!$D$4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'1-5-38'!$E$2:$O$2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'1-5-38'!$E$4:$O$4</c:f>
              <c:numCache>
                <c:formatCode>#,##0_);[Red]\(#,##0\)</c:formatCode>
                <c:ptCount val="11"/>
                <c:pt idx="0">
                  <c:v>352</c:v>
                </c:pt>
                <c:pt idx="1">
                  <c:v>294</c:v>
                </c:pt>
                <c:pt idx="2">
                  <c:v>271</c:v>
                </c:pt>
                <c:pt idx="3">
                  <c:v>295</c:v>
                </c:pt>
                <c:pt idx="4">
                  <c:v>304</c:v>
                </c:pt>
                <c:pt idx="5">
                  <c:v>239</c:v>
                </c:pt>
                <c:pt idx="6">
                  <c:v>362</c:v>
                </c:pt>
                <c:pt idx="7">
                  <c:v>423</c:v>
                </c:pt>
                <c:pt idx="8">
                  <c:v>392</c:v>
                </c:pt>
                <c:pt idx="9">
                  <c:v>398</c:v>
                </c:pt>
                <c:pt idx="1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B-4464-B9BE-2DAACFC78D55}"/>
            </c:ext>
          </c:extLst>
        </c:ser>
        <c:ser>
          <c:idx val="2"/>
          <c:order val="2"/>
          <c:tx>
            <c:strRef>
              <c:f>'1-5-38'!$D$5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'1-5-38'!$E$2:$O$2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'1-5-38'!$E$5:$O$5</c:f>
              <c:numCache>
                <c:formatCode>#,##0_);[Red]\(#,##0\)</c:formatCode>
                <c:ptCount val="11"/>
                <c:pt idx="0">
                  <c:v>225</c:v>
                </c:pt>
                <c:pt idx="1">
                  <c:v>259</c:v>
                </c:pt>
                <c:pt idx="2">
                  <c:v>229</c:v>
                </c:pt>
                <c:pt idx="3">
                  <c:v>309</c:v>
                </c:pt>
                <c:pt idx="4">
                  <c:v>253</c:v>
                </c:pt>
                <c:pt idx="5">
                  <c:v>333</c:v>
                </c:pt>
                <c:pt idx="6">
                  <c:v>300</c:v>
                </c:pt>
                <c:pt idx="7">
                  <c:v>343</c:v>
                </c:pt>
                <c:pt idx="8">
                  <c:v>336</c:v>
                </c:pt>
                <c:pt idx="9">
                  <c:v>396</c:v>
                </c:pt>
                <c:pt idx="10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B-4464-B9BE-2DAACFC78D55}"/>
            </c:ext>
          </c:extLst>
        </c:ser>
        <c:ser>
          <c:idx val="3"/>
          <c:order val="3"/>
          <c:tx>
            <c:strRef>
              <c:f>'1-5-38'!$D$6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'1-5-38'!$E$2:$O$2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'1-5-38'!$E$6:$O$6</c:f>
              <c:numCache>
                <c:formatCode>#,##0_);[Red]\(#,##0\)</c:formatCode>
                <c:ptCount val="11"/>
                <c:pt idx="0">
                  <c:v>275</c:v>
                </c:pt>
                <c:pt idx="1">
                  <c:v>249</c:v>
                </c:pt>
                <c:pt idx="2">
                  <c:v>206</c:v>
                </c:pt>
                <c:pt idx="3">
                  <c:v>189</c:v>
                </c:pt>
                <c:pt idx="4">
                  <c:v>299</c:v>
                </c:pt>
                <c:pt idx="5">
                  <c:v>377</c:v>
                </c:pt>
                <c:pt idx="6">
                  <c:v>580</c:v>
                </c:pt>
                <c:pt idx="7">
                  <c:v>1070</c:v>
                </c:pt>
                <c:pt idx="8">
                  <c:v>2361</c:v>
                </c:pt>
                <c:pt idx="9">
                  <c:v>1291</c:v>
                </c:pt>
                <c:pt idx="10">
                  <c:v>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B-4464-B9BE-2DAACFC78D55}"/>
            </c:ext>
          </c:extLst>
        </c:ser>
        <c:ser>
          <c:idx val="4"/>
          <c:order val="4"/>
          <c:tx>
            <c:strRef>
              <c:f>'1-5-38'!$D$7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'1-5-38'!$E$2:$O$2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'1-5-38'!$E$7:$O$7</c:f>
              <c:numCache>
                <c:formatCode>#,##0_);[Red]\(#,##0\)</c:formatCode>
                <c:ptCount val="11"/>
                <c:pt idx="0">
                  <c:v>1280</c:v>
                </c:pt>
                <c:pt idx="1">
                  <c:v>1348</c:v>
                </c:pt>
                <c:pt idx="2">
                  <c:v>927</c:v>
                </c:pt>
                <c:pt idx="3">
                  <c:v>1092</c:v>
                </c:pt>
                <c:pt idx="4">
                  <c:v>1081</c:v>
                </c:pt>
                <c:pt idx="5">
                  <c:v>1349</c:v>
                </c:pt>
                <c:pt idx="6">
                  <c:v>1495</c:v>
                </c:pt>
                <c:pt idx="7">
                  <c:v>2325</c:v>
                </c:pt>
                <c:pt idx="8">
                  <c:v>3008</c:v>
                </c:pt>
                <c:pt idx="9">
                  <c:v>2827</c:v>
                </c:pt>
                <c:pt idx="10">
                  <c:v>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B-4464-B9BE-2DAACFC78D55}"/>
            </c:ext>
          </c:extLst>
        </c:ser>
        <c:ser>
          <c:idx val="7"/>
          <c:order val="5"/>
          <c:tx>
            <c:strRef>
              <c:f>'1-5-38'!$D$8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'1-5-38'!$E$2:$O$2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'1-5-38'!$E$8:$O$8</c:f>
              <c:numCache>
                <c:formatCode>#,##0_);[Red]\(#,##0\)</c:formatCode>
                <c:ptCount val="11"/>
                <c:pt idx="0">
                  <c:v>135</c:v>
                </c:pt>
                <c:pt idx="1">
                  <c:v>107</c:v>
                </c:pt>
                <c:pt idx="2">
                  <c:v>89</c:v>
                </c:pt>
                <c:pt idx="3">
                  <c:v>76</c:v>
                </c:pt>
                <c:pt idx="4">
                  <c:v>141</c:v>
                </c:pt>
                <c:pt idx="5">
                  <c:v>260</c:v>
                </c:pt>
                <c:pt idx="6">
                  <c:v>248</c:v>
                </c:pt>
                <c:pt idx="7">
                  <c:v>193</c:v>
                </c:pt>
                <c:pt idx="8">
                  <c:v>238</c:v>
                </c:pt>
                <c:pt idx="9">
                  <c:v>189</c:v>
                </c:pt>
                <c:pt idx="1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B-4464-B9BE-2DAACFC78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30240"/>
        <c:axId val="171132416"/>
      </c:barChart>
      <c:lineChart>
        <c:grouping val="standard"/>
        <c:varyColors val="0"/>
        <c:ser>
          <c:idx val="6"/>
          <c:order val="6"/>
          <c:tx>
            <c:strRef>
              <c:f>'1-5-38'!$D$9</c:f>
              <c:strCache>
                <c:ptCount val="1"/>
                <c:pt idx="0">
                  <c:v>合計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chemeClr val="bg1"/>
              </a:solidFill>
              <a:ln w="9525" cap="rnd" cmpd="sng" algn="ctr">
                <a:solidFill>
                  <a:srgbClr val="FF66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CD8B-4464-B9BE-2DAACFC78D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CD8B-4464-B9BE-2DAACFC78D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CD8B-4464-B9BE-2DAACFC78D5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CD8B-4464-B9BE-2DAACFC78D5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CD8B-4464-B9BE-2DAACFC78D55}"/>
              </c:ext>
            </c:extLst>
          </c:dPt>
          <c:dPt>
            <c:idx val="9"/>
            <c:bubble3D val="0"/>
            <c:spPr>
              <a:ln w="12700" cap="rnd" cmpd="sng" algn="ctr">
                <a:solidFill>
                  <a:srgbClr val="FF6600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CD8B-4464-B9BE-2DAACFC78D55}"/>
              </c:ext>
            </c:extLst>
          </c:dPt>
          <c:dPt>
            <c:idx val="10"/>
            <c:bubble3D val="0"/>
            <c:spPr>
              <a:ln w="12700" cap="rnd" cmpd="sng" algn="ctr">
                <a:solidFill>
                  <a:srgbClr val="FF6600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CD8B-4464-B9BE-2DAACFC78D5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D8B-4464-B9BE-2DAACFC78D55}"/>
              </c:ext>
            </c:extLst>
          </c:dPt>
          <c:dPt>
            <c:idx val="16"/>
            <c:bubble3D val="0"/>
            <c:spPr>
              <a:ln w="12700" cap="rnd" cmpd="sng" algn="ctr">
                <a:solidFill>
                  <a:srgbClr val="FF6600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CD8B-4464-B9BE-2DAACFC78D55}"/>
              </c:ext>
            </c:extLst>
          </c:dPt>
          <c:dPt>
            <c:idx val="17"/>
            <c:bubble3D val="0"/>
            <c:spPr>
              <a:ln w="12700" cap="rnd" cmpd="sng" algn="ctr">
                <a:solidFill>
                  <a:srgbClr val="FF6600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CD8B-4464-B9BE-2DAACFC78D5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4-CD8B-4464-B9BE-2DAACFC78D5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5-CD8B-4464-B9BE-2DAACFC78D55}"/>
              </c:ext>
            </c:extLst>
          </c:dPt>
          <c:dPt>
            <c:idx val="27"/>
            <c:bubble3D val="0"/>
            <c:spPr>
              <a:ln w="12700" cap="rnd" cmpd="sng" algn="ctr">
                <a:solidFill>
                  <a:srgbClr val="FF6600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CD8B-4464-B9BE-2DAACFC78D55}"/>
              </c:ext>
            </c:extLst>
          </c:dPt>
          <c:dPt>
            <c:idx val="28"/>
            <c:bubble3D val="0"/>
            <c:spPr>
              <a:ln w="12700" cap="rnd" cmpd="sng" algn="ctr">
                <a:solidFill>
                  <a:srgbClr val="FF6600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9-CD8B-4464-B9BE-2DAACFC78D55}"/>
              </c:ext>
            </c:extLst>
          </c:dPt>
          <c:dLbls>
            <c:dLbl>
              <c:idx val="0"/>
              <c:layout>
                <c:manualLayout>
                  <c:x val="-3.6581216800598088E-2"/>
                  <c:y val="4.9475907319667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D8B-4464-B9BE-2DAACFC78D55}"/>
                </c:ext>
              </c:extLst>
            </c:dLbl>
            <c:dLbl>
              <c:idx val="3"/>
              <c:layout>
                <c:manualLayout>
                  <c:x val="-3.7528743126147936E-2"/>
                  <c:y val="-4.2972001179286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D8B-4464-B9BE-2DAACFC78D55}"/>
                </c:ext>
              </c:extLst>
            </c:dLbl>
            <c:dLbl>
              <c:idx val="4"/>
              <c:layout>
                <c:manualLayout>
                  <c:x val="-3.7150619701330261E-2"/>
                  <c:y val="-4.001539362234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8B-4464-B9BE-2DAACFC78D55}"/>
                </c:ext>
              </c:extLst>
            </c:dLbl>
            <c:dLbl>
              <c:idx val="6"/>
              <c:layout>
                <c:manualLayout>
                  <c:x val="-3.0588395916891373E-2"/>
                  <c:y val="4.5283033818000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D8B-4464-B9BE-2DAACFC78D55}"/>
                </c:ext>
              </c:extLst>
            </c:dLbl>
            <c:dLbl>
              <c:idx val="7"/>
              <c:layout>
                <c:manualLayout>
                  <c:x val="-4.4653593718517043E-2"/>
                  <c:y val="-4.6238150592829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8B-4464-B9BE-2DAACFC78D55}"/>
                </c:ext>
              </c:extLst>
            </c:dLbl>
            <c:dLbl>
              <c:idx val="9"/>
              <c:layout>
                <c:manualLayout>
                  <c:x val="-3.8578823761833657E-2"/>
                  <c:y val="5.3668780821334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8B-4464-B9BE-2DAACFC78D55}"/>
                </c:ext>
              </c:extLst>
            </c:dLbl>
            <c:dLbl>
              <c:idx val="16"/>
              <c:layout>
                <c:manualLayout>
                  <c:x val="-3.9526312027144669E-2"/>
                  <c:y val="-5.6050974154830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8B-4464-B9BE-2DAACFC78D5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66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'1-5-38'!$E$9:$O$9</c:f>
              <c:numCache>
                <c:formatCode>#,##0_);[Red]\(#,##0\)</c:formatCode>
                <c:ptCount val="11"/>
                <c:pt idx="0">
                  <c:v>5218</c:v>
                </c:pt>
                <c:pt idx="1">
                  <c:v>4721</c:v>
                </c:pt>
                <c:pt idx="2">
                  <c:v>4394</c:v>
                </c:pt>
                <c:pt idx="3">
                  <c:v>4677</c:v>
                </c:pt>
                <c:pt idx="4">
                  <c:v>4642</c:v>
                </c:pt>
                <c:pt idx="5">
                  <c:v>4841</c:v>
                </c:pt>
                <c:pt idx="6">
                  <c:v>5339</c:v>
                </c:pt>
                <c:pt idx="7">
                  <c:v>6726</c:v>
                </c:pt>
                <c:pt idx="8">
                  <c:v>8693</c:v>
                </c:pt>
                <c:pt idx="9">
                  <c:v>7264</c:v>
                </c:pt>
                <c:pt idx="10">
                  <c:v>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D8B-4464-B9BE-2DAACFC78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40608"/>
        <c:axId val="171134336"/>
      </c:lineChart>
      <c:catAx>
        <c:axId val="17113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39692111547138309"/>
              <c:y val="0.809243462307859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1132416"/>
        <c:crosses val="autoZero"/>
        <c:auto val="1"/>
        <c:lblAlgn val="ctr"/>
        <c:lblOffset val="100"/>
        <c:noMultiLvlLbl val="0"/>
      </c:catAx>
      <c:valAx>
        <c:axId val="171132416"/>
        <c:scaling>
          <c:orientation val="minMax"/>
          <c:max val="10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出願ファミリー件数</a:t>
                </a:r>
              </a:p>
            </c:rich>
          </c:tx>
          <c:layout>
            <c:manualLayout>
              <c:xMode val="edge"/>
              <c:yMode val="edge"/>
              <c:x val="3.2108315572674539E-3"/>
              <c:y val="0.106907436650930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1130240"/>
        <c:crosses val="autoZero"/>
        <c:crossBetween val="between"/>
        <c:majorUnit val="2000"/>
      </c:valAx>
      <c:valAx>
        <c:axId val="171134336"/>
        <c:scaling>
          <c:orientation val="minMax"/>
          <c:max val="100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96261682242990654"/>
              <c:y val="0.3086682075892163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/>
        </c:spPr>
        <c:crossAx val="171140608"/>
        <c:crosses val="max"/>
        <c:crossBetween val="between"/>
        <c:majorUnit val="2000"/>
      </c:valAx>
      <c:catAx>
        <c:axId val="17114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1343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183855244643738"/>
          <c:y val="0.88960626230210882"/>
          <c:w val="0.84533039322086667"/>
          <c:h val="6.3312123079433291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136072</xdr:colOff>
      <xdr:row>6</xdr:row>
      <xdr:rowOff>8506</xdr:rowOff>
    </xdr:from>
    <xdr:to>
      <xdr:col>30</xdr:col>
      <xdr:colOff>249011</xdr:colOff>
      <xdr:row>24</xdr:row>
      <xdr:rowOff>107064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1319443" y="1029042"/>
          <a:ext cx="6584836" cy="3160165"/>
          <a:chOff x="12152879" y="331675"/>
          <a:chExt cx="6584837" cy="3160165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12152879" y="331675"/>
            <a:ext cx="6584837" cy="3160165"/>
            <a:chOff x="12152879" y="331675"/>
            <a:chExt cx="6584837" cy="3160165"/>
          </a:xfrm>
        </xdr:grpSpPr>
        <xdr:graphicFrame macro="">
          <xdr:nvGraphicFramePr>
            <xdr:cNvPr id="3" name="グラフ 5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12253880" y="524123"/>
            <a:ext cx="6374917" cy="296771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テキスト ボックス 40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12152879" y="331675"/>
              <a:ext cx="981075" cy="22570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ja-JP"/>
              </a:defPPr>
              <a:lvl1pPr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1pPr>
              <a:lvl2pPr marL="4572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2pPr>
              <a:lvl3pPr marL="9144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3pPr>
              <a:lvl4pPr marL="13716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4pPr>
              <a:lvl5pPr marL="18288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5pPr>
              <a:lvl6pPr marL="22860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6pPr>
              <a:lvl7pPr marL="27432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7pPr>
              <a:lvl8pPr marL="32004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8pPr>
              <a:lvl9pPr marL="36576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9pPr>
            </a:lstStyle>
            <a:p>
              <a:r>
                <a:rPr kumimoji="1" lang="ja-JP" altLang="en-US" sz="9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（件）</a:t>
              </a:r>
              <a:endParaRPr kumimoji="1" lang="en-US" altLang="ja-JP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6" name="テキスト ボックス 40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7756641" y="339499"/>
              <a:ext cx="981075" cy="22570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ja-JP"/>
              </a:defPPr>
              <a:lvl1pPr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1pPr>
              <a:lvl2pPr marL="4572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2pPr>
              <a:lvl3pPr marL="9144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3pPr>
              <a:lvl4pPr marL="13716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4pPr>
              <a:lvl5pPr marL="18288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5pPr>
              <a:lvl6pPr marL="22860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6pPr>
              <a:lvl7pPr marL="27432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7pPr>
              <a:lvl8pPr marL="32004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8pPr>
              <a:lvl9pPr marL="36576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9pPr>
            </a:lstStyle>
            <a:p>
              <a:r>
                <a:rPr kumimoji="1" lang="ja-JP" altLang="en-US" sz="9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（件）</a:t>
              </a:r>
              <a:endParaRPr kumimoji="1" lang="en-US" altLang="ja-JP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5418594" y="3135909"/>
            <a:ext cx="1454263" cy="257372"/>
          </a:xfrm>
          <a:prstGeom prst="rect">
            <a:avLst/>
          </a:prstGeom>
          <a:noFill/>
          <a:ln w="19050" cap="flat" cmpd="sng" algn="ctr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gradFill rotWithShape="0">
                  <a:gsLst>
                    <a:gs pos="0">
                      <a:srgbClr val="FFCC00">
                        <a:gamma/>
                        <a:tint val="47451"/>
                        <a:invGamma/>
                      </a:srgbClr>
                    </a:gs>
                    <a:gs pos="100000">
                      <a:srgbClr val="FFCC00"/>
                    </a:gs>
                  </a:gsLst>
                  <a:lin ang="0" scaled="1"/>
                </a:gra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36" tIns="45718" rIns="91436" bIns="45718" numCol="1" rtlCol="0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1" lang="ja-JP" altLang="en-US" sz="1600" b="1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16150285" y="552790"/>
            <a:ext cx="1828152" cy="2421886"/>
          </a:xfrm>
          <a:prstGeom prst="rect">
            <a:avLst/>
          </a:prstGeom>
          <a:noFill/>
          <a:ln w="19050" cap="flat" cmpd="sng" algn="ctr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gradFill rotWithShape="0">
                  <a:gsLst>
                    <a:gs pos="0">
                      <a:srgbClr val="FFCC00">
                        <a:gamma/>
                        <a:tint val="47451"/>
                        <a:invGamma/>
                      </a:srgbClr>
                    </a:gs>
                    <a:gs pos="100000">
                      <a:srgbClr val="FFCC00"/>
                    </a:gs>
                  </a:gsLst>
                  <a:lin ang="0" scaled="1"/>
                </a:gra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36" tIns="45718" rIns="91436" bIns="45718" numCol="1" rtlCol="0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1" lang="ja-JP" altLang="en-US" sz="1600" b="1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0.01497</cdr:x>
      <cdr:y>0.85161</cdr:y>
    </cdr:from>
    <cdr:to>
      <cdr:x>0.14339</cdr:x>
      <cdr:y>0.97134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50" y="2547023"/>
          <a:ext cx="816876" cy="358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（地域）</a:t>
          </a:r>
        </a:p>
      </cdr:txBody>
    </cdr:sp>
  </cdr:relSizeAnchor>
  <cdr:relSizeAnchor xmlns:cdr="http://schemas.openxmlformats.org/drawingml/2006/chartDrawing">
    <cdr:from>
      <cdr:x>0.11047</cdr:x>
      <cdr:y>0.03239</cdr:y>
    </cdr:from>
    <cdr:to>
      <cdr:x>0.28865</cdr:x>
      <cdr:y>0.15563</cdr:y>
    </cdr:to>
    <cdr:sp macro="" textlink="'1-5-38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16" y="96876"/>
          <a:ext cx="1133398" cy="3685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33F050B4-0C3C-4C76-950F-1547A8651631}" type="TxLink"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lnSpc>
                <a:spcPts val="1100"/>
              </a:lnSpc>
              <a:defRPr sz="1000"/>
            </a:pPr>
            <a:t>優先権主張
2005－2015年</a:t>
          </a:fld>
          <a:endParaRPr lang="ja-JP" altLang="en-US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AM51"/>
  <sheetViews>
    <sheetView tabSelected="1" zoomScale="112" zoomScaleNormal="112" workbookViewId="0">
      <selection activeCell="R23" sqref="R23"/>
    </sheetView>
  </sheetViews>
  <sheetFormatPr defaultRowHeight="13.5" customHeight="1" x14ac:dyDescent="0.15"/>
  <cols>
    <col min="1" max="1" width="10.5" style="18" customWidth="1"/>
    <col min="2" max="2" width="5.25" style="18" customWidth="1"/>
    <col min="3" max="3" width="2.375" style="18" customWidth="1"/>
    <col min="4" max="4" width="9.5" style="18" customWidth="1"/>
    <col min="5" max="15" width="5.125" style="18" customWidth="1"/>
    <col min="16" max="16" width="7.25" style="18" customWidth="1"/>
    <col min="17" max="17" width="6.5" style="18" customWidth="1"/>
    <col min="18" max="18" width="16.75" style="29" customWidth="1"/>
    <col min="19" max="19" width="10.875" style="29" customWidth="1"/>
    <col min="20" max="20" width="12" style="29" customWidth="1"/>
    <col min="21" max="21" width="9.375" style="18" customWidth="1"/>
    <col min="22" max="23" width="10.625" style="18" bestFit="1" customWidth="1"/>
    <col min="24" max="25" width="9.125" style="18" bestFit="1" customWidth="1"/>
    <col min="26" max="26" width="9" style="18"/>
    <col min="27" max="28" width="9.125" style="18" bestFit="1" customWidth="1"/>
    <col min="29" max="16384" width="9" style="18"/>
  </cols>
  <sheetData>
    <row r="1" spans="1:39" s="15" customFormat="1" ht="13.5" customHeight="1" x14ac:dyDescent="0.15">
      <c r="A1" s="1"/>
      <c r="B1" s="31"/>
      <c r="C1" s="31"/>
      <c r="D1"/>
      <c r="E1" s="14" t="s">
        <v>18</v>
      </c>
      <c r="R1" s="16"/>
      <c r="S1" s="16"/>
      <c r="T1" s="16"/>
      <c r="V1" s="17"/>
      <c r="W1" s="18"/>
      <c r="Y1" s="18"/>
      <c r="Z1" s="18"/>
      <c r="AA1" s="18"/>
      <c r="AB1" s="18"/>
      <c r="AC1" s="18"/>
      <c r="AD1" s="18"/>
      <c r="AE1" s="17">
        <v>0.7</v>
      </c>
      <c r="AG1" s="18"/>
      <c r="AH1" s="18"/>
      <c r="AI1" s="18"/>
      <c r="AJ1" s="18"/>
      <c r="AK1" s="18"/>
    </row>
    <row r="2" spans="1:39" s="15" customFormat="1" ht="13.5" customHeight="1" x14ac:dyDescent="0.15">
      <c r="A2" s="15" t="s">
        <v>0</v>
      </c>
      <c r="D2" s="2" t="s">
        <v>1</v>
      </c>
      <c r="E2" s="3">
        <v>2005</v>
      </c>
      <c r="F2" s="3">
        <v>2006</v>
      </c>
      <c r="G2" s="3">
        <v>2007</v>
      </c>
      <c r="H2" s="3">
        <v>2008</v>
      </c>
      <c r="I2" s="3">
        <v>2009</v>
      </c>
      <c r="J2" s="3">
        <v>2010</v>
      </c>
      <c r="K2" s="3">
        <v>2011</v>
      </c>
      <c r="L2" s="3">
        <v>2012</v>
      </c>
      <c r="M2" s="3">
        <v>2013</v>
      </c>
      <c r="N2" s="3">
        <v>2014</v>
      </c>
      <c r="O2" s="3">
        <v>2015</v>
      </c>
      <c r="P2" s="2" t="s">
        <v>2</v>
      </c>
      <c r="Q2" s="19" t="s">
        <v>3</v>
      </c>
      <c r="R2" s="2" t="s">
        <v>4</v>
      </c>
      <c r="S2" s="2" t="s">
        <v>5</v>
      </c>
      <c r="T2" s="2" t="s">
        <v>1</v>
      </c>
    </row>
    <row r="3" spans="1:39" s="15" customFormat="1" ht="13.5" customHeight="1" x14ac:dyDescent="0.15">
      <c r="A3" s="20" t="s">
        <v>17</v>
      </c>
      <c r="B3" s="20"/>
      <c r="C3" s="21">
        <v>1</v>
      </c>
      <c r="D3" s="4" t="s">
        <v>6</v>
      </c>
      <c r="E3" s="22">
        <v>2951</v>
      </c>
      <c r="F3" s="22">
        <v>2464</v>
      </c>
      <c r="G3" s="22">
        <v>2672</v>
      </c>
      <c r="H3" s="22">
        <v>2716</v>
      </c>
      <c r="I3" s="22">
        <v>2564</v>
      </c>
      <c r="J3" s="22">
        <v>2283</v>
      </c>
      <c r="K3" s="22">
        <v>2354</v>
      </c>
      <c r="L3" s="22">
        <v>2372</v>
      </c>
      <c r="M3" s="22">
        <v>2358</v>
      </c>
      <c r="N3" s="22">
        <v>2163</v>
      </c>
      <c r="O3" s="22">
        <v>1337</v>
      </c>
      <c r="P3" s="23">
        <f>SUM(E3:O3)</f>
        <v>26234</v>
      </c>
      <c r="Q3" s="5">
        <f t="shared" ref="Q3:Q9" si="0">P3/P$9</f>
        <v>0.41767234516796686</v>
      </c>
      <c r="R3" s="6" t="str">
        <f t="shared" ref="R3:R8" si="1">T3&amp;CHAR(10)&amp;TEXT(P3,"##,##0")&amp;"件"&amp;CHAR(10)&amp;TEXT(Q3,"0.0%")</f>
        <v>日本国籍
26,234件
41.8%</v>
      </c>
      <c r="S3" s="6" t="str">
        <f>D3</f>
        <v>日本</v>
      </c>
      <c r="T3" s="7" t="s">
        <v>7</v>
      </c>
    </row>
    <row r="4" spans="1:39" s="15" customFormat="1" ht="13.5" customHeight="1" x14ac:dyDescent="0.15">
      <c r="C4" s="21">
        <v>2</v>
      </c>
      <c r="D4" s="4" t="s">
        <v>8</v>
      </c>
      <c r="E4" s="22">
        <v>352</v>
      </c>
      <c r="F4" s="22">
        <v>294</v>
      </c>
      <c r="G4" s="22">
        <v>271</v>
      </c>
      <c r="H4" s="22">
        <v>295</v>
      </c>
      <c r="I4" s="22">
        <v>304</v>
      </c>
      <c r="J4" s="22">
        <v>239</v>
      </c>
      <c r="K4" s="22">
        <v>362</v>
      </c>
      <c r="L4" s="22">
        <v>423</v>
      </c>
      <c r="M4" s="22">
        <v>392</v>
      </c>
      <c r="N4" s="22">
        <v>398</v>
      </c>
      <c r="O4" s="22">
        <v>294</v>
      </c>
      <c r="P4" s="23">
        <f>SUM(E4:O4)</f>
        <v>3624</v>
      </c>
      <c r="Q4" s="5">
        <f t="shared" si="0"/>
        <v>5.7697818818659451E-2</v>
      </c>
      <c r="R4" s="6" t="str">
        <f t="shared" si="1"/>
        <v>米国籍
3,624件
5.8%</v>
      </c>
      <c r="S4" s="6" t="str">
        <f>D4</f>
        <v>米国</v>
      </c>
      <c r="T4" s="7" t="s">
        <v>9</v>
      </c>
    </row>
    <row r="5" spans="1:39" s="15" customFormat="1" ht="13.5" customHeight="1" x14ac:dyDescent="0.15">
      <c r="B5" s="24"/>
      <c r="C5" s="21">
        <v>3</v>
      </c>
      <c r="D5" s="4" t="s">
        <v>10</v>
      </c>
      <c r="E5" s="22">
        <v>225</v>
      </c>
      <c r="F5" s="22">
        <v>259</v>
      </c>
      <c r="G5" s="22">
        <v>229</v>
      </c>
      <c r="H5" s="22">
        <v>309</v>
      </c>
      <c r="I5" s="22">
        <v>253</v>
      </c>
      <c r="J5" s="22">
        <v>333</v>
      </c>
      <c r="K5" s="22">
        <v>300</v>
      </c>
      <c r="L5" s="22">
        <v>343</v>
      </c>
      <c r="M5" s="22">
        <v>336</v>
      </c>
      <c r="N5" s="22">
        <v>396</v>
      </c>
      <c r="O5" s="22">
        <v>256</v>
      </c>
      <c r="P5" s="23">
        <f>SUM(E5:O5)</f>
        <v>3239</v>
      </c>
      <c r="Q5" s="5">
        <f t="shared" si="0"/>
        <v>5.1568221620761023E-2</v>
      </c>
      <c r="R5" s="6" t="str">
        <f t="shared" si="1"/>
        <v>欧州国籍
3,239件
5.2%</v>
      </c>
      <c r="S5" s="6" t="str">
        <f>D5</f>
        <v>欧州</v>
      </c>
      <c r="T5" s="7" t="s">
        <v>11</v>
      </c>
      <c r="V5" s="15" t="s">
        <v>20</v>
      </c>
    </row>
    <row r="6" spans="1:39" s="15" customFormat="1" ht="13.5" customHeight="1" x14ac:dyDescent="0.15">
      <c r="C6" s="21">
        <v>4</v>
      </c>
      <c r="D6" s="4" t="s">
        <v>12</v>
      </c>
      <c r="E6" s="22">
        <v>275</v>
      </c>
      <c r="F6" s="22">
        <v>249</v>
      </c>
      <c r="G6" s="22">
        <v>206</v>
      </c>
      <c r="H6" s="22">
        <v>189</v>
      </c>
      <c r="I6" s="22">
        <v>299</v>
      </c>
      <c r="J6" s="22">
        <v>377</v>
      </c>
      <c r="K6" s="22">
        <v>580</v>
      </c>
      <c r="L6" s="22">
        <v>1070</v>
      </c>
      <c r="M6" s="22">
        <v>2361</v>
      </c>
      <c r="N6" s="22">
        <v>1291</v>
      </c>
      <c r="O6" s="22">
        <v>1511</v>
      </c>
      <c r="P6" s="23">
        <f>SUM(E6:O6)</f>
        <v>8408</v>
      </c>
      <c r="Q6" s="5">
        <f t="shared" si="0"/>
        <v>0.13386403438942843</v>
      </c>
      <c r="R6" s="6" t="str">
        <f t="shared" si="1"/>
        <v>中国籍
8,408件
13.4%</v>
      </c>
      <c r="S6" s="6" t="str">
        <f>D6</f>
        <v>中国</v>
      </c>
      <c r="T6" s="7" t="s">
        <v>13</v>
      </c>
      <c r="AH6" s="25"/>
      <c r="AI6" s="25"/>
      <c r="AJ6" s="25"/>
      <c r="AK6" s="25"/>
      <c r="AL6" s="25"/>
      <c r="AM6" s="25"/>
    </row>
    <row r="7" spans="1:39" s="15" customFormat="1" ht="13.5" customHeight="1" x14ac:dyDescent="0.15">
      <c r="C7" s="21">
        <v>5</v>
      </c>
      <c r="D7" s="4" t="s">
        <v>14</v>
      </c>
      <c r="E7" s="22">
        <v>1280</v>
      </c>
      <c r="F7" s="22">
        <v>1348</v>
      </c>
      <c r="G7" s="22">
        <v>927</v>
      </c>
      <c r="H7" s="22">
        <v>1092</v>
      </c>
      <c r="I7" s="22">
        <v>1081</v>
      </c>
      <c r="J7" s="22">
        <v>1349</v>
      </c>
      <c r="K7" s="22">
        <v>1495</v>
      </c>
      <c r="L7" s="22">
        <v>2325</v>
      </c>
      <c r="M7" s="22">
        <v>3008</v>
      </c>
      <c r="N7" s="22">
        <v>2827</v>
      </c>
      <c r="O7" s="22">
        <v>2793</v>
      </c>
      <c r="P7" s="23">
        <f>SUM(E7:O7)</f>
        <v>19525</v>
      </c>
      <c r="Q7" s="5">
        <f t="shared" si="0"/>
        <v>0.31085814360770581</v>
      </c>
      <c r="R7" s="6" t="str">
        <f t="shared" si="1"/>
        <v>韓国籍
19,525件
31.1%</v>
      </c>
      <c r="S7" s="6" t="str">
        <f>D7</f>
        <v>韓国</v>
      </c>
      <c r="T7" s="7" t="s">
        <v>15</v>
      </c>
      <c r="AH7" s="25"/>
      <c r="AI7" s="25"/>
      <c r="AJ7" s="25"/>
      <c r="AK7" s="25"/>
      <c r="AL7" s="25"/>
      <c r="AM7" s="25"/>
    </row>
    <row r="8" spans="1:39" s="15" customFormat="1" ht="13.5" customHeight="1" x14ac:dyDescent="0.15">
      <c r="C8" s="15">
        <v>9</v>
      </c>
      <c r="D8" s="26" t="s">
        <v>16</v>
      </c>
      <c r="E8" s="22">
        <v>135</v>
      </c>
      <c r="F8" s="22">
        <v>107</v>
      </c>
      <c r="G8" s="22">
        <v>89</v>
      </c>
      <c r="H8" s="22">
        <v>76</v>
      </c>
      <c r="I8" s="22">
        <v>141</v>
      </c>
      <c r="J8" s="22">
        <v>260</v>
      </c>
      <c r="K8" s="22">
        <v>248</v>
      </c>
      <c r="L8" s="22">
        <v>193</v>
      </c>
      <c r="M8" s="22">
        <v>238</v>
      </c>
      <c r="N8" s="22">
        <v>189</v>
      </c>
      <c r="O8" s="22">
        <v>104</v>
      </c>
      <c r="P8" s="23">
        <f>SUM(E8:O8)</f>
        <v>1780</v>
      </c>
      <c r="Q8" s="5">
        <f t="shared" si="0"/>
        <v>2.8339436395478427E-2</v>
      </c>
      <c r="R8" s="26" t="str">
        <f t="shared" si="1"/>
        <v>その他
1,780件
2.8%</v>
      </c>
      <c r="S8" s="26" t="str">
        <f>D8</f>
        <v>その他</v>
      </c>
      <c r="T8" s="26" t="s">
        <v>16</v>
      </c>
      <c r="AH8" s="25"/>
      <c r="AI8" s="25"/>
      <c r="AJ8" s="25"/>
      <c r="AK8" s="25"/>
      <c r="AL8" s="25"/>
      <c r="AM8" s="25"/>
    </row>
    <row r="9" spans="1:39" s="15" customFormat="1" ht="13.5" customHeight="1" x14ac:dyDescent="0.15">
      <c r="C9" s="24"/>
      <c r="D9" s="8" t="s">
        <v>2</v>
      </c>
      <c r="E9" s="9">
        <f t="shared" ref="E9:P9" si="2">SUM(E3:E8)</f>
        <v>5218</v>
      </c>
      <c r="F9" s="9">
        <f t="shared" si="2"/>
        <v>4721</v>
      </c>
      <c r="G9" s="9">
        <f t="shared" si="2"/>
        <v>4394</v>
      </c>
      <c r="H9" s="9">
        <f t="shared" si="2"/>
        <v>4677</v>
      </c>
      <c r="I9" s="9">
        <f t="shared" si="2"/>
        <v>4642</v>
      </c>
      <c r="J9" s="9">
        <f t="shared" si="2"/>
        <v>4841</v>
      </c>
      <c r="K9" s="9">
        <f t="shared" si="2"/>
        <v>5339</v>
      </c>
      <c r="L9" s="9">
        <f t="shared" si="2"/>
        <v>6726</v>
      </c>
      <c r="M9" s="9">
        <f t="shared" si="2"/>
        <v>8693</v>
      </c>
      <c r="N9" s="9">
        <f t="shared" si="2"/>
        <v>7264</v>
      </c>
      <c r="O9" s="9">
        <f t="shared" si="2"/>
        <v>6295</v>
      </c>
      <c r="P9" s="9">
        <f t="shared" si="2"/>
        <v>62810</v>
      </c>
      <c r="Q9" s="10">
        <f t="shared" si="0"/>
        <v>1</v>
      </c>
      <c r="R9" s="11" t="str">
        <f>T9&amp;CHAR(10)&amp;TEXT(P9,"##,##0")&amp;"件"</f>
        <v>合計
62,810件</v>
      </c>
      <c r="S9" s="12" t="str">
        <f>D9</f>
        <v>合計</v>
      </c>
      <c r="T9" s="11" t="s">
        <v>2</v>
      </c>
      <c r="AH9" s="25"/>
      <c r="AI9" s="25"/>
      <c r="AJ9" s="25"/>
      <c r="AK9" s="25"/>
      <c r="AL9" s="25"/>
      <c r="AM9" s="25"/>
    </row>
    <row r="10" spans="1:39" ht="13.5" customHeight="1" x14ac:dyDescent="0.15">
      <c r="B10" s="24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39" ht="13.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 s="15"/>
      <c r="AM11" s="27"/>
    </row>
    <row r="12" spans="1:39" ht="13.5" customHeight="1" x14ac:dyDescent="0.15">
      <c r="A12"/>
      <c r="B12"/>
      <c r="C12"/>
      <c r="D12" t="s">
        <v>19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 s="15"/>
      <c r="AM12" s="27"/>
    </row>
    <row r="13" spans="1:39" ht="13.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 s="15"/>
      <c r="AH13" s="27"/>
      <c r="AI13" s="27"/>
      <c r="AJ13" s="27"/>
      <c r="AK13" s="27"/>
      <c r="AL13" s="27"/>
      <c r="AM13" s="27"/>
    </row>
    <row r="14" spans="1:39" ht="13.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 s="15"/>
      <c r="AH14" s="27"/>
      <c r="AI14" s="27"/>
      <c r="AJ14" s="27"/>
      <c r="AK14" s="27"/>
      <c r="AL14" s="27"/>
      <c r="AM14" s="27"/>
    </row>
    <row r="15" spans="1:39" ht="13.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 s="15"/>
      <c r="AH15" s="27"/>
      <c r="AI15" s="27"/>
      <c r="AJ15" s="27"/>
      <c r="AK15" s="27"/>
      <c r="AL15" s="27"/>
      <c r="AM15" s="27"/>
    </row>
    <row r="16" spans="1:39" ht="13.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 s="15"/>
      <c r="AH16" s="27"/>
      <c r="AI16" s="27"/>
      <c r="AJ16" s="27"/>
      <c r="AK16" s="27"/>
      <c r="AL16" s="27"/>
      <c r="AM16" s="27"/>
    </row>
    <row r="17" spans="1:39" ht="13.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 s="15"/>
      <c r="AH17" s="27"/>
      <c r="AI17" s="27"/>
      <c r="AJ17" s="27"/>
      <c r="AK17" s="27"/>
      <c r="AL17" s="27"/>
      <c r="AM17" s="27"/>
    </row>
    <row r="18" spans="1:39" ht="13.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AD18" s="13"/>
      <c r="AE18" s="13"/>
      <c r="AF18" s="13"/>
      <c r="AG18" s="13"/>
      <c r="AH18" s="27"/>
      <c r="AI18" s="27"/>
      <c r="AJ18" s="27"/>
      <c r="AK18" s="27"/>
      <c r="AL18" s="27"/>
      <c r="AM18" s="27"/>
    </row>
    <row r="19" spans="1:39" ht="13.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U19" s="15"/>
      <c r="AH19" s="27"/>
      <c r="AI19" s="27"/>
      <c r="AJ19" s="27"/>
      <c r="AK19" s="27"/>
      <c r="AL19" s="27"/>
      <c r="AM19" s="27"/>
    </row>
    <row r="20" spans="1:39" ht="13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U20" s="15"/>
      <c r="AD20" s="13"/>
      <c r="AE20" s="13"/>
      <c r="AF20" s="13"/>
      <c r="AG20" s="13"/>
      <c r="AH20" s="27"/>
      <c r="AI20" s="27"/>
      <c r="AJ20" s="27"/>
      <c r="AK20" s="27"/>
      <c r="AL20" s="27"/>
      <c r="AM20" s="27"/>
    </row>
    <row r="21" spans="1:39" ht="13.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U21" s="15"/>
      <c r="AH21" s="27"/>
      <c r="AI21" s="27"/>
      <c r="AJ21" s="27"/>
      <c r="AK21" s="27"/>
      <c r="AL21" s="27"/>
      <c r="AM21" s="27"/>
    </row>
    <row r="22" spans="1:39" ht="13.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U22" s="15"/>
      <c r="AH22" s="13"/>
      <c r="AI22" s="13"/>
      <c r="AJ22" s="27"/>
      <c r="AK22" s="27"/>
      <c r="AL22" s="27"/>
      <c r="AM22" s="27"/>
    </row>
    <row r="23" spans="1:39" ht="13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U23" s="15"/>
      <c r="AH23" s="13"/>
      <c r="AI23" s="13"/>
      <c r="AJ23" s="27"/>
      <c r="AK23" s="27"/>
      <c r="AL23" s="27"/>
      <c r="AM23" s="27"/>
    </row>
    <row r="24" spans="1:39" ht="13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U24" s="15"/>
      <c r="AD24" s="13"/>
      <c r="AE24" s="13"/>
      <c r="AF24" s="13"/>
      <c r="AG24" s="13"/>
      <c r="AH24" s="27"/>
      <c r="AI24" s="27"/>
      <c r="AJ24" s="27"/>
      <c r="AK24" s="27"/>
      <c r="AL24" s="27"/>
      <c r="AM24" s="27"/>
    </row>
    <row r="25" spans="1:39" ht="13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U25" s="28"/>
      <c r="AA25" s="28"/>
      <c r="AD25" s="13"/>
      <c r="AE25" s="13"/>
      <c r="AF25" s="13"/>
      <c r="AG25" s="13"/>
      <c r="AH25" s="27"/>
      <c r="AI25" s="27"/>
      <c r="AJ25" s="27"/>
      <c r="AK25" s="27"/>
      <c r="AL25" s="27"/>
      <c r="AM25" s="27"/>
    </row>
    <row r="26" spans="1:39" ht="13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W26" s="30" t="s">
        <v>21</v>
      </c>
      <c r="AH26" s="27"/>
      <c r="AI26" s="27"/>
      <c r="AJ26" s="27"/>
      <c r="AK26" s="27"/>
      <c r="AL26" s="27"/>
      <c r="AM26" s="27"/>
    </row>
    <row r="27" spans="1:39" ht="13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U27" s="15"/>
      <c r="W27" s="30" t="s">
        <v>22</v>
      </c>
      <c r="AD27" s="13"/>
      <c r="AE27" s="13"/>
      <c r="AF27" s="13"/>
      <c r="AG27" s="13"/>
      <c r="AH27" s="27"/>
      <c r="AI27" s="27"/>
      <c r="AJ27" s="27"/>
      <c r="AK27" s="27"/>
      <c r="AL27" s="27"/>
    </row>
    <row r="28" spans="1:39" ht="13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U28" s="15"/>
      <c r="AH28" s="27"/>
      <c r="AI28" s="27"/>
      <c r="AJ28" s="27"/>
      <c r="AK28" s="27"/>
      <c r="AL28" s="27"/>
    </row>
    <row r="29" spans="1:39" ht="13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U29" s="15"/>
      <c r="AH29" s="27"/>
      <c r="AI29" s="27"/>
      <c r="AJ29" s="27"/>
      <c r="AK29" s="27"/>
      <c r="AL29" s="27"/>
    </row>
    <row r="30" spans="1:39" ht="13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U30" s="15"/>
      <c r="AH30" s="27"/>
      <c r="AI30" s="27"/>
      <c r="AJ30" s="27"/>
      <c r="AK30" s="27"/>
      <c r="AL30" s="27"/>
    </row>
    <row r="31" spans="1:39" ht="13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U31" s="15"/>
      <c r="AD31" s="13"/>
      <c r="AE31" s="13"/>
      <c r="AF31" s="13"/>
      <c r="AG31" s="13"/>
      <c r="AH31" s="27"/>
      <c r="AI31" s="27"/>
      <c r="AJ31" s="27"/>
      <c r="AK31" s="27"/>
      <c r="AL31" s="27"/>
    </row>
    <row r="32" spans="1:39" ht="13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U32" s="15"/>
      <c r="AD32" s="13"/>
      <c r="AE32" s="13"/>
      <c r="AF32" s="13"/>
      <c r="AG32" s="13"/>
    </row>
    <row r="33" spans="1:21" ht="13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U33" s="15"/>
    </row>
    <row r="34" spans="1:21" ht="13.5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21" ht="13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U35" s="15"/>
    </row>
    <row r="36" spans="1:21" ht="13.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U36" s="15"/>
    </row>
    <row r="37" spans="1:21" ht="13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U37" s="15"/>
    </row>
    <row r="38" spans="1:21" ht="13.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U38" s="15"/>
    </row>
    <row r="39" spans="1:21" ht="13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U39" s="15"/>
    </row>
    <row r="40" spans="1:21" ht="13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U40" s="15"/>
    </row>
    <row r="41" spans="1:21" ht="13.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U41" s="15"/>
    </row>
    <row r="42" spans="1:21" ht="13.5" customHeight="1" x14ac:dyDescent="0.15">
      <c r="A42"/>
      <c r="B42"/>
      <c r="C42"/>
      <c r="D42"/>
      <c r="E42"/>
      <c r="F42"/>
      <c r="G42"/>
      <c r="H42"/>
      <c r="I42"/>
      <c r="J42"/>
      <c r="K42"/>
      <c r="L42"/>
    </row>
    <row r="43" spans="1:21" ht="13.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U43" s="15"/>
    </row>
    <row r="44" spans="1:21" ht="13.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U44" s="15"/>
    </row>
    <row r="45" spans="1:21" ht="13.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U45" s="15"/>
    </row>
    <row r="46" spans="1:21" ht="13.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U46" s="15"/>
    </row>
    <row r="47" spans="1:21" ht="13.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U47" s="15"/>
    </row>
    <row r="48" spans="1:21" ht="13.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U48" s="15"/>
    </row>
    <row r="49" spans="1:21" ht="13.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U49" s="15"/>
    </row>
    <row r="50" spans="1:21" ht="13.5" customHeight="1" x14ac:dyDescent="0.15">
      <c r="A50"/>
      <c r="B50"/>
      <c r="C50"/>
      <c r="D50"/>
      <c r="E50"/>
      <c r="F50"/>
      <c r="G50"/>
      <c r="H50"/>
      <c r="I50"/>
      <c r="J50"/>
      <c r="K50"/>
      <c r="L50"/>
    </row>
    <row r="51" spans="1:21" ht="13.5" customHeight="1" x14ac:dyDescent="0.15">
      <c r="A51"/>
      <c r="B51"/>
    </row>
  </sheetData>
  <phoneticPr fontId="5"/>
  <pageMargins left="0.51181102362204722" right="0.43307086614173229" top="0.98425196850393704" bottom="0.98425196850393704" header="0.51181102362204722" footer="0.51181102362204722"/>
  <pageSetup paperSize="9" scale="5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2018-08-10T00:49:54Z</dcterms:created>
  <dcterms:modified xsi:type="dcterms:W3CDTF">2018-08-10T00:51:29Z</dcterms:modified>
</cp:coreProperties>
</file>