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85" yWindow="0" windowWidth="24450" windowHeight="14955" activeTab="2"/>
  </bookViews>
  <sheets>
    <sheet name="1997-2011" sheetId="3" r:id="rId1"/>
    <sheet name="2012-2016" sheetId="2" r:id="rId2"/>
    <sheet name="1997-2016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1" l="1"/>
  <c r="X9" i="1"/>
  <c r="X10" i="1"/>
  <c r="X11" i="1"/>
  <c r="X12" i="1"/>
  <c r="X7" i="1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X12" i="3"/>
  <c r="V12" i="3"/>
  <c r="X11" i="3"/>
  <c r="V11" i="3"/>
  <c r="X10" i="3"/>
  <c r="V10" i="3"/>
  <c r="X9" i="3"/>
  <c r="V9" i="3"/>
  <c r="X8" i="3"/>
  <c r="V8" i="3"/>
  <c r="X7" i="3"/>
  <c r="V7" i="3"/>
  <c r="X13" i="3" l="1"/>
  <c r="V13" i="3"/>
  <c r="W11" i="3" s="1"/>
  <c r="Z7" i="1"/>
  <c r="W12" i="3" l="1"/>
  <c r="E29" i="3"/>
  <c r="W10" i="3"/>
  <c r="W7" i="3"/>
  <c r="W9" i="3"/>
  <c r="W8" i="3"/>
  <c r="X7" i="2"/>
  <c r="U13" i="2" l="1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X12" i="2"/>
  <c r="V12" i="2"/>
  <c r="X11" i="2"/>
  <c r="V11" i="2"/>
  <c r="X10" i="2"/>
  <c r="V10" i="2"/>
  <c r="X9" i="2"/>
  <c r="V9" i="2"/>
  <c r="X8" i="2"/>
  <c r="V8" i="2"/>
  <c r="V7" i="2"/>
  <c r="Z12" i="1"/>
  <c r="Z11" i="1"/>
  <c r="Z10" i="1"/>
  <c r="Z9" i="1"/>
  <c r="Z8" i="1"/>
  <c r="X13" i="2" l="1"/>
  <c r="V13" i="2"/>
  <c r="W10" i="2" s="1"/>
  <c r="E29" i="2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V12" i="1"/>
  <c r="V11" i="1"/>
  <c r="V10" i="1"/>
  <c r="V9" i="1"/>
  <c r="V8" i="1"/>
  <c r="V7" i="1"/>
  <c r="X13" i="1" l="1"/>
  <c r="V13" i="1"/>
  <c r="W8" i="1" s="1"/>
  <c r="Z13" i="1"/>
  <c r="W9" i="2"/>
  <c r="W12" i="2"/>
  <c r="W7" i="2"/>
  <c r="W8" i="2"/>
  <c r="W11" i="2"/>
  <c r="W7" i="1"/>
  <c r="E29" i="1"/>
  <c r="W12" i="1" l="1"/>
  <c r="W10" i="1"/>
  <c r="W11" i="1"/>
  <c r="Y12" i="1"/>
  <c r="Y7" i="1"/>
  <c r="Y8" i="1"/>
  <c r="Y9" i="1"/>
  <c r="Y10" i="1"/>
  <c r="AA7" i="1"/>
  <c r="Y11" i="1"/>
  <c r="AA12" i="1"/>
  <c r="AA11" i="1"/>
  <c r="AA9" i="1"/>
  <c r="AA10" i="1"/>
  <c r="AA8" i="1"/>
  <c r="W9" i="1"/>
</calcChain>
</file>

<file path=xl/sharedStrings.xml><?xml version="1.0" encoding="utf-8"?>
<sst xmlns="http://schemas.openxmlformats.org/spreadsheetml/2006/main" count="41" uniqueCount="15">
  <si>
    <t>日本国籍</t>
    <rPh sb="0" eb="2">
      <t>ニホン</t>
    </rPh>
    <rPh sb="2" eb="4">
      <t>コクセキ</t>
    </rPh>
    <phoneticPr fontId="2"/>
  </si>
  <si>
    <t>欧州国籍</t>
    <rPh sb="0" eb="2">
      <t>オウシュウ</t>
    </rPh>
    <rPh sb="2" eb="4">
      <t>コクセキ</t>
    </rPh>
    <phoneticPr fontId="2"/>
  </si>
  <si>
    <t>その他国籍</t>
    <rPh sb="2" eb="3">
      <t>タ</t>
    </rPh>
    <rPh sb="3" eb="5">
      <t>コクセキ</t>
    </rPh>
    <phoneticPr fontId="2"/>
  </si>
  <si>
    <t>合計</t>
    <rPh sb="0" eb="2">
      <t>ゴウケイ</t>
    </rPh>
    <phoneticPr fontId="2"/>
  </si>
  <si>
    <t>【パワーアシストスーツ】</t>
    <phoneticPr fontId="2"/>
  </si>
  <si>
    <t>図4-1-002　出願人国籍別ファミリー件数推移　及び　ファミリー件数比率</t>
    <rPh sb="20" eb="22">
      <t>ケンスウ</t>
    </rPh>
    <rPh sb="22" eb="24">
      <t>スイイ</t>
    </rPh>
    <rPh sb="25" eb="26">
      <t>オヨ</t>
    </rPh>
    <rPh sb="35" eb="37">
      <t>ヒリツ</t>
    </rPh>
    <phoneticPr fontId="2"/>
  </si>
  <si>
    <t>2012-2016</t>
    <phoneticPr fontId="2"/>
  </si>
  <si>
    <t>計</t>
    <rPh sb="0" eb="1">
      <t>ケイ</t>
    </rPh>
    <phoneticPr fontId="2"/>
  </si>
  <si>
    <t>図4-2-001　出願人国籍別ファミリー件数推移　及び　ファミリー件数比率</t>
    <rPh sb="20" eb="22">
      <t>ケンスウ</t>
    </rPh>
    <rPh sb="22" eb="24">
      <t>スイイ</t>
    </rPh>
    <rPh sb="25" eb="26">
      <t>オヨ</t>
    </rPh>
    <rPh sb="35" eb="37">
      <t>ヒリツ</t>
    </rPh>
    <phoneticPr fontId="2"/>
  </si>
  <si>
    <t>比率</t>
    <rPh sb="0" eb="2">
      <t>ヒリツ</t>
    </rPh>
    <phoneticPr fontId="2"/>
  </si>
  <si>
    <t>1997-2011</t>
    <phoneticPr fontId="2"/>
  </si>
  <si>
    <t>米国籍</t>
    <rPh sb="0" eb="1">
      <t>ベイ</t>
    </rPh>
    <rPh sb="1" eb="2">
      <t>クニ</t>
    </rPh>
    <rPh sb="2" eb="3">
      <t>セキ</t>
    </rPh>
    <phoneticPr fontId="2"/>
  </si>
  <si>
    <t>中国籍</t>
    <rPh sb="0" eb="1">
      <t>ナカ</t>
    </rPh>
    <rPh sb="1" eb="2">
      <t>クニ</t>
    </rPh>
    <rPh sb="2" eb="3">
      <t>セキ</t>
    </rPh>
    <phoneticPr fontId="2"/>
  </si>
  <si>
    <t>韓国籍</t>
    <rPh sb="0" eb="1">
      <t>カン</t>
    </rPh>
    <rPh sb="1" eb="2">
      <t>クニ</t>
    </rPh>
    <rPh sb="2" eb="3">
      <t>セキ</t>
    </rPh>
    <phoneticPr fontId="2"/>
  </si>
  <si>
    <t>1-5-31図 出願人国籍（地域）別ファミリー件数推移（日米欧中韓への出願、出願年（優先権主張年）：1997-2016 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</si>
</sst>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件&quot;"/>
    <numFmt numFmtId="177" formatCode="0.000_ 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8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176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176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0" fontId="0" fillId="0" borderId="0" xfId="0" applyNumberForma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D"/>
      <color rgb="FF969696"/>
      <color rgb="FF993300"/>
      <color rgb="FFC1E7BB"/>
      <color rgb="FFFF99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695294397165"/>
          <c:y val="0.21303046816184865"/>
          <c:w val="0.5766138824620668"/>
          <c:h val="0.64957206500394704"/>
        </c:manualLayout>
      </c:layout>
      <c:pieChart>
        <c:varyColors val="1"/>
        <c:ser>
          <c:idx val="0"/>
          <c:order val="0"/>
          <c:spPr>
            <a:solidFill>
              <a:srgbClr val="99CCFF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25B-4563-9579-CDF536A7574D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rgbClr val="FF99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25B-4563-9579-CDF536A7574D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563-9579-CDF536A7574D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25B-4563-9579-CDF536A7574D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25B-4563-9579-CDF536A7574D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5B-4563-9579-CDF536A7574D}"/>
              </c:ext>
            </c:extLst>
          </c:dPt>
          <c:dLbls>
            <c:dLbl>
              <c:idx val="0"/>
              <c:layout>
                <c:manualLayout>
                  <c:x val="-1.6010819421503165E-2"/>
                  <c:y val="-0.16330568338721865"/>
                </c:manualLayout>
              </c:layout>
              <c:tx>
                <c:rich>
                  <a:bodyPr/>
                  <a:lstStyle/>
                  <a:p>
                    <a:fld id="{2FDAAF34-63E5-4434-BFA2-3CCD533174D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9255262B-1298-483D-A1D3-067A852C7A3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F5A568F-F90E-4FF8-834B-5F3B29EEABE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25B-4563-9579-CDF536A7574D}"/>
                </c:ext>
              </c:extLst>
            </c:dLbl>
            <c:dLbl>
              <c:idx val="1"/>
              <c:layout>
                <c:manualLayout>
                  <c:x val="-2.8412551669907658E-2"/>
                  <c:y val="1.54607259821274E-2"/>
                </c:manualLayout>
              </c:layout>
              <c:tx>
                <c:rich>
                  <a:bodyPr/>
                  <a:lstStyle/>
                  <a:p>
                    <a:fld id="{2ED7E417-5B89-43D6-8939-34CF77549A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A83B8E3-92BB-4171-A012-966D07CB9E9E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E07018F-726E-4A37-A3E5-367F1AADA94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25B-4563-9579-CDF536A7574D}"/>
                </c:ext>
              </c:extLst>
            </c:dLbl>
            <c:dLbl>
              <c:idx val="2"/>
              <c:layout>
                <c:manualLayout>
                  <c:x val="-4.135314057402744E-2"/>
                  <c:y val="0.10423231895550739"/>
                </c:manualLayout>
              </c:layout>
              <c:tx>
                <c:rich>
                  <a:bodyPr/>
                  <a:lstStyle/>
                  <a:p>
                    <a:fld id="{D7C00F04-F657-4968-8571-4A8482CABDD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FF992A9-624C-4225-899C-9081FA902E1F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7205315-CA30-437D-92ED-946702D91F7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25B-4563-9579-CDF536A7574D}"/>
                </c:ext>
              </c:extLst>
            </c:dLbl>
            <c:dLbl>
              <c:idx val="3"/>
              <c:layout>
                <c:manualLayout>
                  <c:x val="-8.5799568576195182E-2"/>
                  <c:y val="6.4018605461994491E-2"/>
                </c:manualLayout>
              </c:layout>
              <c:tx>
                <c:rich>
                  <a:bodyPr/>
                  <a:lstStyle/>
                  <a:p>
                    <a:fld id="{0D4BB916-63D5-4482-BBDB-B08BC940689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1895432-FEE3-4518-B8F0-3703C76AB27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E2FE6DB-EB41-4D11-8E9E-C129EB86745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25B-4563-9579-CDF536A7574D}"/>
                </c:ext>
              </c:extLst>
            </c:dLbl>
            <c:dLbl>
              <c:idx val="4"/>
              <c:layout>
                <c:manualLayout>
                  <c:x val="-5.9352014196606018E-2"/>
                  <c:y val="4.7961363280556661E-2"/>
                </c:manualLayout>
              </c:layout>
              <c:tx>
                <c:rich>
                  <a:bodyPr/>
                  <a:lstStyle/>
                  <a:p>
                    <a:fld id="{850D6A42-11B6-453C-8F7D-ED93270D1044}" type="CATEGORYNAME">
                      <a:rPr lang="ja-JP" altLang="en-US" sz="12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pPr/>
                      <a:t>[分類名]</a:t>
                    </a:fld>
                    <a:r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,</a:t>
                    </a:r>
                  </a:p>
                  <a:p>
                    <a:r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 </a:t>
                    </a:r>
                    <a:fld id="{532ECF00-9BBE-4DE9-80EC-B55840B54296}" type="VALUE">
                      <a:rPr lang="ja-JP" altLang="en-US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pPr/>
                      <a:t>[値]</a:t>
                    </a:fld>
                    <a:r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,</a:t>
                    </a:r>
                  </a:p>
                  <a:p>
                    <a:r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 </a:t>
                    </a:r>
                    <a:fld id="{FB756E38-F24D-4243-90FB-313AB4E7C393}" type="PERCENTAGE"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pPr/>
                      <a:t>[パーセンテージ]</a:t>
                    </a:fld>
                    <a:endParaRPr lang="en-US" altLang="ja-JP" sz="1200" baseline="0"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25B-4563-9579-CDF536A7574D}"/>
                </c:ext>
              </c:extLst>
            </c:dLbl>
            <c:dLbl>
              <c:idx val="5"/>
              <c:layout>
                <c:manualLayout>
                  <c:x val="0.18298330623651801"/>
                  <c:y val="-2.2699510929759369E-2"/>
                </c:manualLayout>
              </c:layout>
              <c:tx>
                <c:rich>
                  <a:bodyPr/>
                  <a:lstStyle/>
                  <a:p>
                    <a:fld id="{9590E88D-14AE-46A2-B0C9-68A9058894E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540D5C0-E26E-4279-872E-8E0A067504B7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8EB09970-FA23-42E3-B34D-78581926A15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46967918296995"/>
                      <c:h val="0.1562089277835156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25B-4563-9579-CDF536A757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'1997-2011'!$A$7:$A$12</c:f>
              <c:strCache>
                <c:ptCount val="6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その他国籍</c:v>
                </c:pt>
              </c:strCache>
            </c:strRef>
          </c:cat>
          <c:val>
            <c:numRef>
              <c:f>'1997-2011'!$V$7:$V$12</c:f>
              <c:numCache>
                <c:formatCode>#,##0"件"</c:formatCode>
                <c:ptCount val="6"/>
                <c:pt idx="0">
                  <c:v>626</c:v>
                </c:pt>
                <c:pt idx="1">
                  <c:v>157</c:v>
                </c:pt>
                <c:pt idx="2">
                  <c:v>92</c:v>
                </c:pt>
                <c:pt idx="3">
                  <c:v>39</c:v>
                </c:pt>
                <c:pt idx="4">
                  <c:v>115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B-4563-9579-CDF536A75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200"/>
              <a:t>優先権主張</a:t>
            </a:r>
            <a:endParaRPr lang="en-US" sz="1200"/>
          </a:p>
          <a:p>
            <a:pPr>
              <a:defRPr sz="1200"/>
            </a:pPr>
            <a:r>
              <a:rPr lang="en-US" sz="1200"/>
              <a:t>199</a:t>
            </a:r>
            <a:r>
              <a:rPr lang="en-US" altLang="ja-JP" sz="1200"/>
              <a:t>7</a:t>
            </a:r>
            <a:r>
              <a:rPr lang="en-US" sz="1200"/>
              <a:t>-201</a:t>
            </a:r>
            <a:r>
              <a:rPr lang="en-US" altLang="ja-JP" sz="1200"/>
              <a:t>6</a:t>
            </a:r>
            <a:r>
              <a:rPr lang="ja-JP" sz="1200"/>
              <a:t>年</a:t>
            </a:r>
          </a:p>
        </c:rich>
      </c:tx>
      <c:layout>
        <c:manualLayout>
          <c:xMode val="edge"/>
          <c:yMode val="edge"/>
          <c:x val="8.3408237802995264E-2"/>
          <c:y val="8.5034617151729275E-2"/>
        </c:manualLayout>
      </c:layout>
      <c:overlay val="0"/>
      <c:spPr>
        <a:solidFill>
          <a:schemeClr val="bg1"/>
        </a:solidFill>
        <a:ln w="15875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559074417168448E-2"/>
          <c:y val="6.2549311617737927E-2"/>
          <c:w val="0.88206573861811577"/>
          <c:h val="0.7085188295125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'1997-2011'!$A$7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'1997-2011'!$B$6:$U$6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'1997-2011'!$B$7:$U$7</c:f>
              <c:numCache>
                <c:formatCode>General</c:formatCode>
                <c:ptCount val="20"/>
                <c:pt idx="0">
                  <c:v>11</c:v>
                </c:pt>
                <c:pt idx="1">
                  <c:v>17</c:v>
                </c:pt>
                <c:pt idx="2">
                  <c:v>11</c:v>
                </c:pt>
                <c:pt idx="3">
                  <c:v>12</c:v>
                </c:pt>
                <c:pt idx="4">
                  <c:v>15</c:v>
                </c:pt>
                <c:pt idx="5">
                  <c:v>27</c:v>
                </c:pt>
                <c:pt idx="6">
                  <c:v>33</c:v>
                </c:pt>
                <c:pt idx="7">
                  <c:v>30</c:v>
                </c:pt>
                <c:pt idx="8">
                  <c:v>40</c:v>
                </c:pt>
                <c:pt idx="9">
                  <c:v>42</c:v>
                </c:pt>
                <c:pt idx="10">
                  <c:v>60</c:v>
                </c:pt>
                <c:pt idx="11">
                  <c:v>86</c:v>
                </c:pt>
                <c:pt idx="12">
                  <c:v>65</c:v>
                </c:pt>
                <c:pt idx="13">
                  <c:v>81</c:v>
                </c:pt>
                <c:pt idx="1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7-4D5A-8F4C-BBE5BE54B147}"/>
            </c:ext>
          </c:extLst>
        </c:ser>
        <c:ser>
          <c:idx val="1"/>
          <c:order val="1"/>
          <c:tx>
            <c:strRef>
              <c:f>'1997-2011'!$A$8</c:f>
              <c:strCache>
                <c:ptCount val="1"/>
                <c:pt idx="0">
                  <c:v>米国籍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rgbClr val="FF9999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'1997-2011'!$B$6:$U$6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'1997-2011'!$B$8:$U$8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16</c:v>
                </c:pt>
                <c:pt idx="7">
                  <c:v>7</c:v>
                </c:pt>
                <c:pt idx="8">
                  <c:v>17</c:v>
                </c:pt>
                <c:pt idx="9">
                  <c:v>12</c:v>
                </c:pt>
                <c:pt idx="10">
                  <c:v>12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7-4D5A-8F4C-BBE5BE54B147}"/>
            </c:ext>
          </c:extLst>
        </c:ser>
        <c:ser>
          <c:idx val="2"/>
          <c:order val="2"/>
          <c:tx>
            <c:strRef>
              <c:f>'1997-2011'!$A$9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rgbClr val="C1E7BB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'1997-2011'!$B$6:$U$6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'1997-2011'!$B$9:$U$9</c:f>
              <c:numCache>
                <c:formatCode>General</c:formatCode>
                <c:ptCount val="20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13</c:v>
                </c:pt>
                <c:pt idx="13">
                  <c:v>7</c:v>
                </c:pt>
                <c:pt idx="1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7-4D5A-8F4C-BBE5BE54B147}"/>
            </c:ext>
          </c:extLst>
        </c:ser>
        <c:ser>
          <c:idx val="3"/>
          <c:order val="3"/>
          <c:tx>
            <c:strRef>
              <c:f>'1997-2011'!$A$10</c:f>
              <c:strCache>
                <c:ptCount val="1"/>
                <c:pt idx="0">
                  <c:v>中国籍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'1997-2011'!$B$6:$U$6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'1997-2011'!$B$10:$U$10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57-4D5A-8F4C-BBE5BE54B147}"/>
            </c:ext>
          </c:extLst>
        </c:ser>
        <c:ser>
          <c:idx val="4"/>
          <c:order val="4"/>
          <c:tx>
            <c:strRef>
              <c:f>'1997-2011'!$A$11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9933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'1997-2011'!$B$6:$U$6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'1997-2011'!$B$11:$U$11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27</c:v>
                </c:pt>
                <c:pt idx="1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7-4D5A-8F4C-BBE5BE54B147}"/>
            </c:ext>
          </c:extLst>
        </c:ser>
        <c:ser>
          <c:idx val="5"/>
          <c:order val="5"/>
          <c:tx>
            <c:strRef>
              <c:f>'1997-2011'!$A$12</c:f>
              <c:strCache>
                <c:ptCount val="1"/>
                <c:pt idx="0">
                  <c:v>その他国籍</c:v>
                </c:pt>
              </c:strCache>
            </c:strRef>
          </c:tx>
          <c:spPr>
            <a:solidFill>
              <a:srgbClr val="969696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'1997-2011'!$B$6:$U$6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'1997-2011'!$B$12:$U$12</c:f>
              <c:numCache>
                <c:formatCode>General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57-4D5A-8F4C-BBE5BE54B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86384"/>
        <c:axId val="450979720"/>
      </c:barChart>
      <c:lineChart>
        <c:grouping val="standard"/>
        <c:varyColors val="0"/>
        <c:ser>
          <c:idx val="6"/>
          <c:order val="6"/>
          <c:tx>
            <c:strRef>
              <c:f>'1997-2011'!$A$13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57-4D5A-8F4C-BBE5BE54B147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131-419C-93D0-0647F5CCDE13}"/>
              </c:ext>
            </c:extLst>
          </c:dPt>
          <c:dLbls>
            <c:dLbl>
              <c:idx val="18"/>
              <c:layout>
                <c:manualLayout>
                  <c:x val="-4.4515931372549021E-2"/>
                  <c:y val="1.7908500874010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B57-4D5A-8F4C-BBE5BE54B1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'1997-2011'!$B$6:$U$6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'1997-2011'!$B$13:$U$13</c:f>
              <c:numCache>
                <c:formatCode>General</c:formatCode>
                <c:ptCount val="20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23</c:v>
                </c:pt>
                <c:pt idx="4">
                  <c:v>26</c:v>
                </c:pt>
                <c:pt idx="5">
                  <c:v>48</c:v>
                </c:pt>
                <c:pt idx="6">
                  <c:v>54</c:v>
                </c:pt>
                <c:pt idx="7">
                  <c:v>50</c:v>
                </c:pt>
                <c:pt idx="8">
                  <c:v>70</c:v>
                </c:pt>
                <c:pt idx="9">
                  <c:v>70</c:v>
                </c:pt>
                <c:pt idx="10">
                  <c:v>100</c:v>
                </c:pt>
                <c:pt idx="11">
                  <c:v>131</c:v>
                </c:pt>
                <c:pt idx="12">
                  <c:v>113</c:v>
                </c:pt>
                <c:pt idx="13">
                  <c:v>137</c:v>
                </c:pt>
                <c:pt idx="14">
                  <c:v>184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57-4D5A-8F4C-BBE5BE54B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83248"/>
        <c:axId val="450976584"/>
      </c:lineChart>
      <c:catAx>
        <c:axId val="45098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2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534803439092173"/>
              <c:y val="0.8398334891237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50979720"/>
        <c:crosses val="autoZero"/>
        <c:auto val="1"/>
        <c:lblAlgn val="ctr"/>
        <c:lblOffset val="100"/>
        <c:noMultiLvlLbl val="0"/>
      </c:catAx>
      <c:valAx>
        <c:axId val="450979720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 b="0" i="0" u="none" strike="noStrike" baseline="0">
                    <a:effectLst/>
                  </a:rPr>
                  <a:t>ファミリー</a:t>
                </a:r>
                <a:r>
                  <a:rPr lang="ja-JP" sz="1200"/>
                  <a:t>出願件数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50986384"/>
        <c:crosses val="autoZero"/>
        <c:crossBetween val="between"/>
      </c:valAx>
      <c:valAx>
        <c:axId val="450976584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/>
                  <a:t>ファミリー</a:t>
                </a:r>
                <a:r>
                  <a:rPr lang="ja-JP" sz="1200"/>
                  <a:t>出願件数（合計）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50983248"/>
        <c:crosses val="max"/>
        <c:crossBetween val="between"/>
        <c:majorUnit val="100"/>
      </c:valAx>
      <c:catAx>
        <c:axId val="450983248"/>
        <c:scaling>
          <c:orientation val="minMax"/>
        </c:scaling>
        <c:delete val="1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crossAx val="450976584"/>
        <c:crossesAt val="0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695294397165"/>
          <c:y val="0.21303046816184865"/>
          <c:w val="0.5766138824620668"/>
          <c:h val="0.64957206500394704"/>
        </c:manualLayout>
      </c:layout>
      <c:pieChart>
        <c:varyColors val="1"/>
        <c:ser>
          <c:idx val="0"/>
          <c:order val="0"/>
          <c:spPr>
            <a:solidFill>
              <a:srgbClr val="99CCFF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25B-4563-9579-CDF536A7574D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rgbClr val="FF99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25B-4563-9579-CDF536A7574D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563-9579-CDF536A7574D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25B-4563-9579-CDF536A7574D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25B-4563-9579-CDF536A7574D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5B-4563-9579-CDF536A7574D}"/>
              </c:ext>
            </c:extLst>
          </c:dPt>
          <c:dLbls>
            <c:dLbl>
              <c:idx val="0"/>
              <c:layout>
                <c:manualLayout>
                  <c:x val="1.6377740231863728E-2"/>
                  <c:y val="-3.652773033377394E-2"/>
                </c:manualLayout>
              </c:layout>
              <c:tx>
                <c:rich>
                  <a:bodyPr/>
                  <a:lstStyle/>
                  <a:p>
                    <a:fld id="{2FDAAF34-63E5-4434-BFA2-3CCD533174D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9255262B-1298-483D-A1D3-067A852C7A3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F5A568F-F90E-4FF8-834B-5F3B29EEABE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25B-4563-9579-CDF536A7574D}"/>
                </c:ext>
              </c:extLst>
            </c:dLbl>
            <c:dLbl>
              <c:idx val="1"/>
              <c:layout>
                <c:manualLayout>
                  <c:x val="5.5258163579754958E-2"/>
                  <c:y val="-0.13296224344629565"/>
                </c:manualLayout>
              </c:layout>
              <c:tx>
                <c:rich>
                  <a:bodyPr/>
                  <a:lstStyle/>
                  <a:p>
                    <a:fld id="{2ED7E417-5B89-43D6-8939-34CF77549A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A83B8E3-92BB-4171-A012-966D07CB9E9E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E07018F-726E-4A37-A3E5-367F1AADA94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25B-4563-9579-CDF536A7574D}"/>
                </c:ext>
              </c:extLst>
            </c:dLbl>
            <c:dLbl>
              <c:idx val="2"/>
              <c:layout>
                <c:manualLayout>
                  <c:x val="-1.4362587267684657E-2"/>
                  <c:y val="2.0408158296407034E-3"/>
                </c:manualLayout>
              </c:layout>
              <c:tx>
                <c:rich>
                  <a:bodyPr/>
                  <a:lstStyle/>
                  <a:p>
                    <a:fld id="{D7C00F04-F657-4968-8571-4A8482CABDD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FF992A9-624C-4225-899C-9081FA902E1F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7205315-CA30-437D-92ED-946702D91F7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25B-4563-9579-CDF536A7574D}"/>
                </c:ext>
              </c:extLst>
            </c:dLbl>
            <c:dLbl>
              <c:idx val="3"/>
              <c:layout>
                <c:manualLayout>
                  <c:x val="-8.5799465027322885E-2"/>
                  <c:y val="1.14522580197534E-2"/>
                </c:manualLayout>
              </c:layout>
              <c:tx>
                <c:rich>
                  <a:bodyPr/>
                  <a:lstStyle/>
                  <a:p>
                    <a:fld id="{0D4BB916-63D5-4482-BBDB-B08BC940689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1895432-FEE3-4518-B8F0-3703C76AB27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E2FE6DB-EB41-4D11-8E9E-C129EB86745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25B-4563-9579-CDF536A7574D}"/>
                </c:ext>
              </c:extLst>
            </c:dLbl>
            <c:dLbl>
              <c:idx val="4"/>
              <c:layout>
                <c:manualLayout>
                  <c:x val="-7.2847290849777396E-2"/>
                  <c:y val="7.8882815244811472E-2"/>
                </c:manualLayout>
              </c:layout>
              <c:tx>
                <c:rich>
                  <a:bodyPr/>
                  <a:lstStyle/>
                  <a:p>
                    <a:fld id="{850D6A42-11B6-453C-8F7D-ED93270D10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32ECF00-9BBE-4DE9-80EC-B55840B54296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FB756E38-F24D-4243-90FB-313AB4E7C39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25B-4563-9579-CDF536A7574D}"/>
                </c:ext>
              </c:extLst>
            </c:dLbl>
            <c:dLbl>
              <c:idx val="5"/>
              <c:layout>
                <c:manualLayout>
                  <c:x val="0.16139086359144378"/>
                  <c:y val="2.0376506416444687E-3"/>
                </c:manualLayout>
              </c:layout>
              <c:tx>
                <c:rich>
                  <a:bodyPr/>
                  <a:lstStyle/>
                  <a:p>
                    <a:fld id="{9590E88D-14AE-46A2-B0C9-68A9058894E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540D5C0-E26E-4279-872E-8E0A067504B7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8EB09970-FA23-42E3-B34D-78581926A15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46967918296995"/>
                      <c:h val="0.1562089277835156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25B-4563-9579-CDF536A7574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'2012-2016'!$A$7:$A$12</c:f>
              <c:strCache>
                <c:ptCount val="6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その他国籍</c:v>
                </c:pt>
              </c:strCache>
            </c:strRef>
          </c:cat>
          <c:val>
            <c:numRef>
              <c:f>'2012-2016'!$V$7:$V$12</c:f>
              <c:numCache>
                <c:formatCode>#,##0"件"</c:formatCode>
                <c:ptCount val="6"/>
                <c:pt idx="0">
                  <c:v>459</c:v>
                </c:pt>
                <c:pt idx="1">
                  <c:v>189</c:v>
                </c:pt>
                <c:pt idx="2">
                  <c:v>117</c:v>
                </c:pt>
                <c:pt idx="3">
                  <c:v>447</c:v>
                </c:pt>
                <c:pt idx="4">
                  <c:v>378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B-4563-9579-CDF536A75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695294397165"/>
          <c:y val="0.21303046816184865"/>
          <c:w val="0.5766138824620668"/>
          <c:h val="0.64957206500394704"/>
        </c:manualLayout>
      </c:layout>
      <c:pieChart>
        <c:varyColors val="1"/>
        <c:ser>
          <c:idx val="0"/>
          <c:order val="0"/>
          <c:spPr>
            <a:solidFill>
              <a:srgbClr val="99CCFF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25B-4563-9579-CDF536A7574D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rgbClr val="FF99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25B-4563-9579-CDF536A7574D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563-9579-CDF536A7574D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25B-4563-9579-CDF536A7574D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25B-4563-9579-CDF536A7574D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5B-4563-9579-CDF536A7574D}"/>
              </c:ext>
            </c:extLst>
          </c:dPt>
          <c:dLbls>
            <c:dLbl>
              <c:idx val="0"/>
              <c:layout>
                <c:manualLayout>
                  <c:x val="-1.6010819421503165E-2"/>
                  <c:y val="-0.16330568338721865"/>
                </c:manualLayout>
              </c:layout>
              <c:tx>
                <c:rich>
                  <a:bodyPr/>
                  <a:lstStyle/>
                  <a:p>
                    <a:fld id="{2FDAAF34-63E5-4434-BFA2-3CCD533174D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9255262B-1298-483D-A1D3-067A852C7A3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F5A568F-F90E-4FF8-834B-5F3B29EEABE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25B-4563-9579-CDF536A7574D}"/>
                </c:ext>
              </c:extLst>
            </c:dLbl>
            <c:dLbl>
              <c:idx val="1"/>
              <c:layout>
                <c:manualLayout>
                  <c:x val="-2.8412551669907658E-2"/>
                  <c:y val="1.54607259821274E-2"/>
                </c:manualLayout>
              </c:layout>
              <c:tx>
                <c:rich>
                  <a:bodyPr/>
                  <a:lstStyle/>
                  <a:p>
                    <a:fld id="{2ED7E417-5B89-43D6-8939-34CF77549A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A83B8E3-92BB-4171-A012-966D07CB9E9E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E07018F-726E-4A37-A3E5-367F1AADA94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25B-4563-9579-CDF536A7574D}"/>
                </c:ext>
              </c:extLst>
            </c:dLbl>
            <c:dLbl>
              <c:idx val="2"/>
              <c:layout>
                <c:manualLayout>
                  <c:x val="-4.135314057402744E-2"/>
                  <c:y val="0.10423231895550739"/>
                </c:manualLayout>
              </c:layout>
              <c:tx>
                <c:rich>
                  <a:bodyPr/>
                  <a:lstStyle/>
                  <a:p>
                    <a:fld id="{D7C00F04-F657-4968-8571-4A8482CABDD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FF992A9-624C-4225-899C-9081FA902E1F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7205315-CA30-437D-92ED-946702D91F7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25B-4563-9579-CDF536A7574D}"/>
                </c:ext>
              </c:extLst>
            </c:dLbl>
            <c:dLbl>
              <c:idx val="3"/>
              <c:layout>
                <c:manualLayout>
                  <c:x val="-8.5799568576195182E-2"/>
                  <c:y val="6.4018605461994491E-2"/>
                </c:manualLayout>
              </c:layout>
              <c:tx>
                <c:rich>
                  <a:bodyPr/>
                  <a:lstStyle/>
                  <a:p>
                    <a:fld id="{0D4BB916-63D5-4482-BBDB-B08BC940689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1895432-FEE3-4518-B8F0-3703C76AB27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E2FE6DB-EB41-4D11-8E9E-C129EB86745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25B-4563-9579-CDF536A7574D}"/>
                </c:ext>
              </c:extLst>
            </c:dLbl>
            <c:dLbl>
              <c:idx val="4"/>
              <c:layout>
                <c:manualLayout>
                  <c:x val="-5.9352014196606018E-2"/>
                  <c:y val="4.7961363280556661E-2"/>
                </c:manualLayout>
              </c:layout>
              <c:tx>
                <c:rich>
                  <a:bodyPr/>
                  <a:lstStyle/>
                  <a:p>
                    <a:fld id="{850D6A42-11B6-453C-8F7D-ED93270D1044}" type="CATEGORYNAME">
                      <a:rPr lang="ja-JP" altLang="en-US" sz="12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pPr/>
                      <a:t>[分類名]</a:t>
                    </a:fld>
                    <a:r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,</a:t>
                    </a:r>
                  </a:p>
                  <a:p>
                    <a:r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 </a:t>
                    </a:r>
                    <a:fld id="{532ECF00-9BBE-4DE9-80EC-B55840B54296}" type="VALUE">
                      <a:rPr lang="ja-JP" altLang="en-US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pPr/>
                      <a:t>[値]</a:t>
                    </a:fld>
                    <a:r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,</a:t>
                    </a:r>
                  </a:p>
                  <a:p>
                    <a:r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 </a:t>
                    </a:r>
                    <a:fld id="{FB756E38-F24D-4243-90FB-313AB4E7C393}" type="PERCENTAGE">
                      <a:rPr lang="en-US" altLang="ja-JP" sz="12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pPr/>
                      <a:t>[パーセンテージ]</a:t>
                    </a:fld>
                    <a:endParaRPr lang="en-US" altLang="ja-JP" sz="1200" baseline="0"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25B-4563-9579-CDF536A7574D}"/>
                </c:ext>
              </c:extLst>
            </c:dLbl>
            <c:dLbl>
              <c:idx val="5"/>
              <c:layout>
                <c:manualLayout>
                  <c:x val="0.18298330623651801"/>
                  <c:y val="-2.2699510929759369E-2"/>
                </c:manualLayout>
              </c:layout>
              <c:tx>
                <c:rich>
                  <a:bodyPr/>
                  <a:lstStyle/>
                  <a:p>
                    <a:fld id="{9590E88D-14AE-46A2-B0C9-68A9058894E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540D5C0-E26E-4279-872E-8E0A067504B7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8EB09970-FA23-42E3-B34D-78581926A15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46967918296995"/>
                      <c:h val="0.1562089277835156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25B-4563-9579-CDF536A7574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'1997-2011'!$A$7:$A$12</c:f>
              <c:strCache>
                <c:ptCount val="6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その他国籍</c:v>
                </c:pt>
              </c:strCache>
            </c:strRef>
          </c:cat>
          <c:val>
            <c:numRef>
              <c:f>'1997-2011'!$V$7:$V$12</c:f>
              <c:numCache>
                <c:formatCode>#,##0"件"</c:formatCode>
                <c:ptCount val="6"/>
                <c:pt idx="0">
                  <c:v>626</c:v>
                </c:pt>
                <c:pt idx="1">
                  <c:v>157</c:v>
                </c:pt>
                <c:pt idx="2">
                  <c:v>92</c:v>
                </c:pt>
                <c:pt idx="3">
                  <c:v>39</c:v>
                </c:pt>
                <c:pt idx="4">
                  <c:v>115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B-4563-9579-CDF536A75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695294397165"/>
          <c:y val="0.21303046816184865"/>
          <c:w val="0.5766138824620668"/>
          <c:h val="0.64957206500394704"/>
        </c:manualLayout>
      </c:layout>
      <c:pieChart>
        <c:varyColors val="1"/>
        <c:ser>
          <c:idx val="0"/>
          <c:order val="0"/>
          <c:spPr>
            <a:solidFill>
              <a:srgbClr val="99CCFF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25B-4563-9579-CDF536A7574D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rgbClr val="FF99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25B-4563-9579-CDF536A7574D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563-9579-CDF536A7574D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25B-4563-9579-CDF536A7574D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25B-4563-9579-CDF536A7574D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5B-4563-9579-CDF536A7574D}"/>
              </c:ext>
            </c:extLst>
          </c:dPt>
          <c:dLbls>
            <c:dLbl>
              <c:idx val="0"/>
              <c:layout>
                <c:manualLayout>
                  <c:x val="-1.6010819421503165E-2"/>
                  <c:y val="-0.16330568338721865"/>
                </c:manualLayout>
              </c:layout>
              <c:tx>
                <c:rich>
                  <a:bodyPr/>
                  <a:lstStyle/>
                  <a:p>
                    <a:fld id="{2FDAAF34-63E5-4434-BFA2-3CCD533174D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9255262B-1298-483D-A1D3-067A852C7A3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F5A568F-F90E-4FF8-834B-5F3B29EEABE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25B-4563-9579-CDF536A7574D}"/>
                </c:ext>
              </c:extLst>
            </c:dLbl>
            <c:dLbl>
              <c:idx val="1"/>
              <c:layout>
                <c:manualLayout>
                  <c:x val="5.5258163579754958E-2"/>
                  <c:y val="-0.13296224344629565"/>
                </c:manualLayout>
              </c:layout>
              <c:tx>
                <c:rich>
                  <a:bodyPr/>
                  <a:lstStyle/>
                  <a:p>
                    <a:fld id="{2ED7E417-5B89-43D6-8939-34CF77549A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A83B8E3-92BB-4171-A012-966D07CB9E9E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E07018F-726E-4A37-A3E5-367F1AADA94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25B-4563-9579-CDF536A7574D}"/>
                </c:ext>
              </c:extLst>
            </c:dLbl>
            <c:dLbl>
              <c:idx val="2"/>
              <c:layout>
                <c:manualLayout>
                  <c:x val="-3.5955038448421427E-2"/>
                  <c:y val="3.3113079875191076E-2"/>
                </c:manualLayout>
              </c:layout>
              <c:tx>
                <c:rich>
                  <a:bodyPr/>
                  <a:lstStyle/>
                  <a:p>
                    <a:fld id="{D7C00F04-F657-4968-8571-4A8482CABDD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FF992A9-624C-4225-899C-9081FA902E1F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7205315-CA30-437D-92ED-946702D91F7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25B-4563-9579-CDF536A7574D}"/>
                </c:ext>
              </c:extLst>
            </c:dLbl>
            <c:dLbl>
              <c:idx val="3"/>
              <c:layout>
                <c:manualLayout>
                  <c:x val="-8.5799465027322885E-2"/>
                  <c:y val="1.14522580197534E-2"/>
                </c:manualLayout>
              </c:layout>
              <c:tx>
                <c:rich>
                  <a:bodyPr/>
                  <a:lstStyle/>
                  <a:p>
                    <a:fld id="{0D4BB916-63D5-4482-BBDB-B08BC940689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1895432-FEE3-4518-B8F0-3703C76AB27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E2FE6DB-EB41-4D11-8E9E-C129EB86745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25B-4563-9579-CDF536A7574D}"/>
                </c:ext>
              </c:extLst>
            </c:dLbl>
            <c:dLbl>
              <c:idx val="4"/>
              <c:layout>
                <c:manualLayout>
                  <c:x val="-2.1565190864299859E-2"/>
                  <c:y val="-3.5526497087992041E-2"/>
                </c:manualLayout>
              </c:layout>
              <c:tx>
                <c:rich>
                  <a:bodyPr/>
                  <a:lstStyle/>
                  <a:p>
                    <a:fld id="{850D6A42-11B6-453C-8F7D-ED93270D10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32ECF00-9BBE-4DE9-80EC-B55840B54296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FB756E38-F24D-4243-90FB-313AB4E7C39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25B-4563-9579-CDF536A7574D}"/>
                </c:ext>
              </c:extLst>
            </c:dLbl>
            <c:dLbl>
              <c:idx val="5"/>
              <c:layout>
                <c:manualLayout>
                  <c:x val="0.13979831485945382"/>
                  <c:y val="-1.9607408228900981E-2"/>
                </c:manualLayout>
              </c:layout>
              <c:tx>
                <c:rich>
                  <a:bodyPr/>
                  <a:lstStyle/>
                  <a:p>
                    <a:fld id="{9590E88D-14AE-46A2-B0C9-68A9058894E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540D5C0-E26E-4279-872E-8E0A067504B7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8EB09970-FA23-42E3-B34D-78581926A15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46967918296995"/>
                      <c:h val="0.1562089277835156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25B-4563-9579-CDF536A757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'2012-2016'!$A$7:$A$12</c:f>
              <c:strCache>
                <c:ptCount val="6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その他国籍</c:v>
                </c:pt>
              </c:strCache>
            </c:strRef>
          </c:cat>
          <c:val>
            <c:numRef>
              <c:f>'2012-2016'!$V$7:$V$12</c:f>
              <c:numCache>
                <c:formatCode>#,##0"件"</c:formatCode>
                <c:ptCount val="6"/>
                <c:pt idx="0">
                  <c:v>459</c:v>
                </c:pt>
                <c:pt idx="1">
                  <c:v>189</c:v>
                </c:pt>
                <c:pt idx="2">
                  <c:v>117</c:v>
                </c:pt>
                <c:pt idx="3">
                  <c:v>447</c:v>
                </c:pt>
                <c:pt idx="4">
                  <c:v>378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B-4563-9579-CDF536A75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200"/>
              <a:t>優先権主張</a:t>
            </a:r>
            <a:endParaRPr lang="en-US" sz="1200"/>
          </a:p>
          <a:p>
            <a:pPr>
              <a:defRPr sz="1200"/>
            </a:pPr>
            <a:r>
              <a:rPr lang="en-US" sz="1200"/>
              <a:t>199</a:t>
            </a:r>
            <a:r>
              <a:rPr lang="en-US" altLang="ja-JP" sz="1200"/>
              <a:t>7</a:t>
            </a:r>
            <a:r>
              <a:rPr lang="en-US" sz="1200"/>
              <a:t>-201</a:t>
            </a:r>
            <a:r>
              <a:rPr lang="en-US" altLang="ja-JP" sz="1200"/>
              <a:t>6</a:t>
            </a:r>
            <a:r>
              <a:rPr lang="ja-JP" sz="1200"/>
              <a:t>年</a:t>
            </a:r>
          </a:p>
        </c:rich>
      </c:tx>
      <c:layout>
        <c:manualLayout>
          <c:xMode val="edge"/>
          <c:yMode val="edge"/>
          <c:x val="8.3408237802995264E-2"/>
          <c:y val="8.5034617151729275E-2"/>
        </c:manualLayout>
      </c:layout>
      <c:overlay val="0"/>
      <c:spPr>
        <a:solidFill>
          <a:schemeClr val="bg1"/>
        </a:solidFill>
        <a:ln w="15875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559074417168448E-2"/>
          <c:y val="6.2549311617737927E-2"/>
          <c:w val="0.88206573861811577"/>
          <c:h val="0.7085188295125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'2012-2016'!$A$7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'2012-2016'!$B$6:$U$6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'2012-2016'!$B$7:$U$7</c:f>
              <c:numCache>
                <c:formatCode>General</c:formatCode>
                <c:ptCount val="20"/>
                <c:pt idx="15">
                  <c:v>83</c:v>
                </c:pt>
                <c:pt idx="16">
                  <c:v>72</c:v>
                </c:pt>
                <c:pt idx="17">
                  <c:v>91</c:v>
                </c:pt>
                <c:pt idx="18">
                  <c:v>84</c:v>
                </c:pt>
                <c:pt idx="1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7-4D5A-8F4C-BBE5BE54B147}"/>
            </c:ext>
          </c:extLst>
        </c:ser>
        <c:ser>
          <c:idx val="1"/>
          <c:order val="1"/>
          <c:tx>
            <c:strRef>
              <c:f>'2012-2016'!$A$8</c:f>
              <c:strCache>
                <c:ptCount val="1"/>
                <c:pt idx="0">
                  <c:v>米国籍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rgbClr val="FF9999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'2012-2016'!$B$6:$U$6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'2012-2016'!$B$8:$U$8</c:f>
              <c:numCache>
                <c:formatCode>General</c:formatCode>
                <c:ptCount val="20"/>
                <c:pt idx="15">
                  <c:v>28</c:v>
                </c:pt>
                <c:pt idx="16">
                  <c:v>46</c:v>
                </c:pt>
                <c:pt idx="17">
                  <c:v>35</c:v>
                </c:pt>
                <c:pt idx="18">
                  <c:v>41</c:v>
                </c:pt>
                <c:pt idx="1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7-4D5A-8F4C-BBE5BE54B147}"/>
            </c:ext>
          </c:extLst>
        </c:ser>
        <c:ser>
          <c:idx val="2"/>
          <c:order val="2"/>
          <c:tx>
            <c:strRef>
              <c:f>'2012-2016'!$A$9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rgbClr val="C1E7BB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'2012-2016'!$B$6:$U$6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'2012-2016'!$B$9:$U$9</c:f>
              <c:numCache>
                <c:formatCode>General</c:formatCode>
                <c:ptCount val="20"/>
                <c:pt idx="15">
                  <c:v>19</c:v>
                </c:pt>
                <c:pt idx="16">
                  <c:v>9</c:v>
                </c:pt>
                <c:pt idx="17">
                  <c:v>20</c:v>
                </c:pt>
                <c:pt idx="18">
                  <c:v>37</c:v>
                </c:pt>
                <c:pt idx="1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7-4D5A-8F4C-BBE5BE54B147}"/>
            </c:ext>
          </c:extLst>
        </c:ser>
        <c:ser>
          <c:idx val="3"/>
          <c:order val="3"/>
          <c:tx>
            <c:strRef>
              <c:f>'2012-2016'!$A$10</c:f>
              <c:strCache>
                <c:ptCount val="1"/>
                <c:pt idx="0">
                  <c:v>中国籍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'2012-2016'!$B$6:$U$6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'2012-2016'!$B$10:$U$10</c:f>
              <c:numCache>
                <c:formatCode>General</c:formatCode>
                <c:ptCount val="20"/>
                <c:pt idx="15">
                  <c:v>23</c:v>
                </c:pt>
                <c:pt idx="16">
                  <c:v>39</c:v>
                </c:pt>
                <c:pt idx="17">
                  <c:v>43</c:v>
                </c:pt>
                <c:pt idx="18">
                  <c:v>121</c:v>
                </c:pt>
                <c:pt idx="19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57-4D5A-8F4C-BBE5BE54B147}"/>
            </c:ext>
          </c:extLst>
        </c:ser>
        <c:ser>
          <c:idx val="4"/>
          <c:order val="4"/>
          <c:tx>
            <c:strRef>
              <c:f>'2012-2016'!$A$11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9933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'2012-2016'!$B$6:$U$6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'2012-2016'!$B$11:$U$11</c:f>
              <c:numCache>
                <c:formatCode>General</c:formatCode>
                <c:ptCount val="20"/>
                <c:pt idx="15">
                  <c:v>47</c:v>
                </c:pt>
                <c:pt idx="16">
                  <c:v>61</c:v>
                </c:pt>
                <c:pt idx="17">
                  <c:v>71</c:v>
                </c:pt>
                <c:pt idx="18">
                  <c:v>104</c:v>
                </c:pt>
                <c:pt idx="1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7-4D5A-8F4C-BBE5BE54B147}"/>
            </c:ext>
          </c:extLst>
        </c:ser>
        <c:ser>
          <c:idx val="5"/>
          <c:order val="5"/>
          <c:tx>
            <c:strRef>
              <c:f>'2012-2016'!$A$12</c:f>
              <c:strCache>
                <c:ptCount val="1"/>
                <c:pt idx="0">
                  <c:v>その他国籍</c:v>
                </c:pt>
              </c:strCache>
            </c:strRef>
          </c:tx>
          <c:spPr>
            <a:solidFill>
              <a:srgbClr val="969696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'2012-2016'!$B$6:$U$6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'2012-2016'!$B$12:$U$12</c:f>
              <c:numCache>
                <c:formatCode>General</c:formatCode>
                <c:ptCount val="20"/>
                <c:pt idx="15">
                  <c:v>5</c:v>
                </c:pt>
                <c:pt idx="16">
                  <c:v>15</c:v>
                </c:pt>
                <c:pt idx="17">
                  <c:v>6</c:v>
                </c:pt>
                <c:pt idx="18">
                  <c:v>11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57-4D5A-8F4C-BBE5BE54B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78936"/>
        <c:axId val="450981288"/>
      </c:barChart>
      <c:lineChart>
        <c:grouping val="standard"/>
        <c:varyColors val="0"/>
        <c:ser>
          <c:idx val="6"/>
          <c:order val="6"/>
          <c:tx>
            <c:strRef>
              <c:f>'2012-2016'!$A$13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57-4D5A-8F4C-BBE5BE54B147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131-419C-93D0-0647F5CCDE13}"/>
              </c:ext>
            </c:extLst>
          </c:dPt>
          <c:dLbls>
            <c:dLbl>
              <c:idx val="18"/>
              <c:layout>
                <c:manualLayout>
                  <c:x val="-4.4515931372549021E-2"/>
                  <c:y val="1.7908500874010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B57-4D5A-8F4C-BBE5BE54B1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'2012-2016'!$B$6:$U$6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'2012-2016'!$B$13:$U$13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205</c:v>
                </c:pt>
                <c:pt idx="16">
                  <c:v>242</c:v>
                </c:pt>
                <c:pt idx="17">
                  <c:v>266</c:v>
                </c:pt>
                <c:pt idx="18">
                  <c:v>398</c:v>
                </c:pt>
                <c:pt idx="19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57-4D5A-8F4C-BBE5BE54B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84424"/>
        <c:axId val="450980504"/>
      </c:lineChart>
      <c:catAx>
        <c:axId val="450978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2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534803439092173"/>
              <c:y val="0.8398334891237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50981288"/>
        <c:crosses val="autoZero"/>
        <c:auto val="1"/>
        <c:lblAlgn val="ctr"/>
        <c:lblOffset val="100"/>
        <c:noMultiLvlLbl val="0"/>
      </c:catAx>
      <c:valAx>
        <c:axId val="45098128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 b="0" i="0" u="none" strike="noStrike" baseline="0">
                    <a:effectLst/>
                  </a:rPr>
                  <a:t>ファミリー</a:t>
                </a:r>
                <a:r>
                  <a:rPr lang="ja-JP" sz="1200"/>
                  <a:t>出願件数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50978936"/>
        <c:crosses val="autoZero"/>
        <c:crossBetween val="between"/>
      </c:valAx>
      <c:valAx>
        <c:axId val="450980504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/>
                  <a:t>ファミリー</a:t>
                </a:r>
                <a:r>
                  <a:rPr lang="ja-JP" sz="1200"/>
                  <a:t>出願件数（合計）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50984424"/>
        <c:crosses val="max"/>
        <c:crossBetween val="between"/>
        <c:majorUnit val="100"/>
      </c:valAx>
      <c:catAx>
        <c:axId val="450984424"/>
        <c:scaling>
          <c:orientation val="minMax"/>
        </c:scaling>
        <c:delete val="1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crossAx val="450980504"/>
        <c:crossesAt val="0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695294397165"/>
          <c:y val="0.21303046816184865"/>
          <c:w val="0.5766138824620668"/>
          <c:h val="0.64957206500394704"/>
        </c:manualLayout>
      </c:layout>
      <c:pieChart>
        <c:varyColors val="1"/>
        <c:ser>
          <c:idx val="0"/>
          <c:order val="0"/>
          <c:spPr>
            <a:solidFill>
              <a:srgbClr val="99CCFF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25B-4563-9579-CDF536A7574D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rgbClr val="FF99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25B-4563-9579-CDF536A7574D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563-9579-CDF536A7574D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25B-4563-9579-CDF536A7574D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25B-4563-9579-CDF536A7574D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5B-4563-9579-CDF536A7574D}"/>
              </c:ext>
            </c:extLst>
          </c:dPt>
          <c:dLbls>
            <c:dLbl>
              <c:idx val="0"/>
              <c:layout>
                <c:manualLayout>
                  <c:x val="2.1775850893132286E-2"/>
                  <c:y val="-8.6984235659446508E-3"/>
                </c:manualLayout>
              </c:layout>
              <c:tx>
                <c:rich>
                  <a:bodyPr/>
                  <a:lstStyle/>
                  <a:p>
                    <a:fld id="{2FDAAF34-63E5-4434-BFA2-3CCD533174D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9255262B-1298-483D-A1D3-067A852C7A3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F5A568F-F90E-4FF8-834B-5F3B29EEABE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25B-4563-9579-CDF536A7574D}"/>
                </c:ext>
              </c:extLst>
            </c:dLbl>
            <c:dLbl>
              <c:idx val="1"/>
              <c:layout>
                <c:manualLayout>
                  <c:x val="6.8715823477530802E-2"/>
                  <c:y val="-1.1337734745747491E-16"/>
                </c:manualLayout>
              </c:layout>
              <c:tx>
                <c:rich>
                  <a:bodyPr/>
                  <a:lstStyle/>
                  <a:p>
                    <a:fld id="{2ED7E417-5B89-43D6-8939-34CF77549A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A83B8E3-92BB-4171-A012-966D07CB9E9E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E07018F-726E-4A37-A3E5-367F1AADA94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25B-4563-9579-CDF536A7574D}"/>
                </c:ext>
              </c:extLst>
            </c:dLbl>
            <c:dLbl>
              <c:idx val="2"/>
              <c:layout>
                <c:manualLayout>
                  <c:x val="-3.5955038448421427E-2"/>
                  <c:y val="3.3113079875191076E-2"/>
                </c:manualLayout>
              </c:layout>
              <c:tx>
                <c:rich>
                  <a:bodyPr/>
                  <a:lstStyle/>
                  <a:p>
                    <a:fld id="{D7C00F04-F657-4968-8571-4A8482CABDD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FF992A9-624C-4225-899C-9081FA902E1F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7205315-CA30-437D-92ED-946702D91F7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25B-4563-9579-CDF536A7574D}"/>
                </c:ext>
              </c:extLst>
            </c:dLbl>
            <c:dLbl>
              <c:idx val="3"/>
              <c:layout>
                <c:manualLayout>
                  <c:x val="-0.10199390056000085"/>
                  <c:y val="0.10112434781910025"/>
                </c:manualLayout>
              </c:layout>
              <c:tx>
                <c:rich>
                  <a:bodyPr/>
                  <a:lstStyle/>
                  <a:p>
                    <a:fld id="{0D4BB916-63D5-4482-BBDB-B08BC940689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1895432-FEE3-4518-B8F0-3703C76AB27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E2FE6DB-EB41-4D11-8E9E-C129EB86745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25B-4563-9579-CDF536A7574D}"/>
                </c:ext>
              </c:extLst>
            </c:dLbl>
            <c:dLbl>
              <c:idx val="4"/>
              <c:layout>
                <c:manualLayout>
                  <c:x val="-0.11873123147056011"/>
                  <c:y val="8.8159250834087904E-2"/>
                </c:manualLayout>
              </c:layout>
              <c:tx>
                <c:rich>
                  <a:bodyPr/>
                  <a:lstStyle/>
                  <a:p>
                    <a:fld id="{850D6A42-11B6-453C-8F7D-ED93270D10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32ECF00-9BBE-4DE9-80EC-B55840B54296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FB756E38-F24D-4243-90FB-313AB4E7C39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25B-4563-9579-CDF536A7574D}"/>
                </c:ext>
              </c:extLst>
            </c:dLbl>
            <c:dLbl>
              <c:idx val="5"/>
              <c:layout>
                <c:manualLayout>
                  <c:x val="0.2558576939016225"/>
                  <c:y val="8.2219410344954429E-3"/>
                </c:manualLayout>
              </c:layout>
              <c:tx>
                <c:rich>
                  <a:bodyPr/>
                  <a:lstStyle/>
                  <a:p>
                    <a:fld id="{9590E88D-14AE-46A2-B0C9-68A9058894E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540D5C0-E26E-4279-872E-8E0A067504B7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8EB09970-FA23-42E3-B34D-78581926A15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25B-4563-9579-CDF536A7574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'1997-2016'!$A$7:$A$12</c:f>
              <c:strCache>
                <c:ptCount val="6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その他国籍</c:v>
                </c:pt>
              </c:strCache>
            </c:strRef>
          </c:cat>
          <c:val>
            <c:numRef>
              <c:f>'1997-2016'!$V$7:$V$12</c:f>
              <c:numCache>
                <c:formatCode>#,##0"件"</c:formatCode>
                <c:ptCount val="6"/>
                <c:pt idx="0">
                  <c:v>1085</c:v>
                </c:pt>
                <c:pt idx="1">
                  <c:v>346</c:v>
                </c:pt>
                <c:pt idx="2">
                  <c:v>209</c:v>
                </c:pt>
                <c:pt idx="3">
                  <c:v>486</c:v>
                </c:pt>
                <c:pt idx="4">
                  <c:v>493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B-4563-9579-CDF536A75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200"/>
              <a:t>優先権主張</a:t>
            </a:r>
            <a:endParaRPr lang="en-US" sz="1200"/>
          </a:p>
          <a:p>
            <a:pPr>
              <a:defRPr sz="1200"/>
            </a:pPr>
            <a:r>
              <a:rPr lang="en-US" sz="1200"/>
              <a:t>199</a:t>
            </a:r>
            <a:r>
              <a:rPr lang="en-US" altLang="ja-JP" sz="1200"/>
              <a:t>7</a:t>
            </a:r>
            <a:r>
              <a:rPr lang="en-US" sz="1200"/>
              <a:t>-201</a:t>
            </a:r>
            <a:r>
              <a:rPr lang="en-US" altLang="ja-JP" sz="1200"/>
              <a:t>6</a:t>
            </a:r>
            <a:r>
              <a:rPr lang="ja-JP" sz="1200"/>
              <a:t>年</a:t>
            </a:r>
          </a:p>
        </c:rich>
      </c:tx>
      <c:layout>
        <c:manualLayout>
          <c:xMode val="edge"/>
          <c:yMode val="edge"/>
          <c:x val="8.3408237802995264E-2"/>
          <c:y val="8.5034617151729275E-2"/>
        </c:manualLayout>
      </c:layout>
      <c:overlay val="0"/>
      <c:spPr>
        <a:solidFill>
          <a:schemeClr val="bg1"/>
        </a:solidFill>
        <a:ln w="15875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559074417168448E-2"/>
          <c:y val="6.2549311617737927E-2"/>
          <c:w val="0.86883565769851712"/>
          <c:h val="0.7085188295125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'1997-2016'!$A$7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FF99CD"/>
            </a:solidFill>
            <a:ln w="3175">
              <a:noFill/>
            </a:ln>
            <a:effectLst/>
          </c:spPr>
          <c:invertIfNegative val="0"/>
          <c:cat>
            <c:numRef>
              <c:f>'1997-2016'!$B$6:$U$6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'1997-2016'!$B$7:$U$7</c:f>
              <c:numCache>
                <c:formatCode>General</c:formatCode>
                <c:ptCount val="20"/>
                <c:pt idx="0">
                  <c:v>11</c:v>
                </c:pt>
                <c:pt idx="1">
                  <c:v>17</c:v>
                </c:pt>
                <c:pt idx="2">
                  <c:v>11</c:v>
                </c:pt>
                <c:pt idx="3">
                  <c:v>12</c:v>
                </c:pt>
                <c:pt idx="4">
                  <c:v>15</c:v>
                </c:pt>
                <c:pt idx="5">
                  <c:v>27</c:v>
                </c:pt>
                <c:pt idx="6">
                  <c:v>33</c:v>
                </c:pt>
                <c:pt idx="7">
                  <c:v>30</c:v>
                </c:pt>
                <c:pt idx="8">
                  <c:v>40</c:v>
                </c:pt>
                <c:pt idx="9">
                  <c:v>42</c:v>
                </c:pt>
                <c:pt idx="10">
                  <c:v>60</c:v>
                </c:pt>
                <c:pt idx="11">
                  <c:v>86</c:v>
                </c:pt>
                <c:pt idx="12">
                  <c:v>65</c:v>
                </c:pt>
                <c:pt idx="13">
                  <c:v>81</c:v>
                </c:pt>
                <c:pt idx="14">
                  <c:v>96</c:v>
                </c:pt>
                <c:pt idx="15">
                  <c:v>83</c:v>
                </c:pt>
                <c:pt idx="16">
                  <c:v>72</c:v>
                </c:pt>
                <c:pt idx="17">
                  <c:v>91</c:v>
                </c:pt>
                <c:pt idx="18">
                  <c:v>84</c:v>
                </c:pt>
                <c:pt idx="1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7-4D5A-8F4C-BBE5BE54B147}"/>
            </c:ext>
          </c:extLst>
        </c:ser>
        <c:ser>
          <c:idx val="1"/>
          <c:order val="1"/>
          <c:tx>
            <c:strRef>
              <c:f>'1997-2016'!$A$8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noFill/>
            </a:ln>
            <a:effectLst/>
          </c:spPr>
          <c:invertIfNegative val="0"/>
          <c:cat>
            <c:numRef>
              <c:f>'1997-2016'!$B$6:$U$6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'1997-2016'!$B$8:$U$8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16</c:v>
                </c:pt>
                <c:pt idx="7">
                  <c:v>7</c:v>
                </c:pt>
                <c:pt idx="8">
                  <c:v>17</c:v>
                </c:pt>
                <c:pt idx="9">
                  <c:v>12</c:v>
                </c:pt>
                <c:pt idx="10">
                  <c:v>12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16</c:v>
                </c:pt>
                <c:pt idx="15">
                  <c:v>28</c:v>
                </c:pt>
                <c:pt idx="16">
                  <c:v>46</c:v>
                </c:pt>
                <c:pt idx="17">
                  <c:v>35</c:v>
                </c:pt>
                <c:pt idx="18">
                  <c:v>41</c:v>
                </c:pt>
                <c:pt idx="1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7-4D5A-8F4C-BBE5BE54B147}"/>
            </c:ext>
          </c:extLst>
        </c:ser>
        <c:ser>
          <c:idx val="2"/>
          <c:order val="2"/>
          <c:tx>
            <c:strRef>
              <c:f>'1997-2016'!$A$9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rgbClr val="FF0000"/>
            </a:solidFill>
            <a:ln w="3175">
              <a:noFill/>
            </a:ln>
            <a:effectLst/>
          </c:spPr>
          <c:invertIfNegative val="0"/>
          <c:cat>
            <c:numRef>
              <c:f>'1997-2016'!$B$6:$U$6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'1997-2016'!$B$9:$U$9</c:f>
              <c:numCache>
                <c:formatCode>General</c:formatCode>
                <c:ptCount val="20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13</c:v>
                </c:pt>
                <c:pt idx="13">
                  <c:v>7</c:v>
                </c:pt>
                <c:pt idx="14">
                  <c:v>9</c:v>
                </c:pt>
                <c:pt idx="15">
                  <c:v>19</c:v>
                </c:pt>
                <c:pt idx="16">
                  <c:v>9</c:v>
                </c:pt>
                <c:pt idx="17">
                  <c:v>20</c:v>
                </c:pt>
                <c:pt idx="18">
                  <c:v>37</c:v>
                </c:pt>
                <c:pt idx="1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7-4D5A-8F4C-BBE5BE54B147}"/>
            </c:ext>
          </c:extLst>
        </c:ser>
        <c:ser>
          <c:idx val="3"/>
          <c:order val="3"/>
          <c:tx>
            <c:strRef>
              <c:f>'1997-2016'!$A$10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92D050"/>
            </a:solidFill>
            <a:ln w="3175">
              <a:noFill/>
            </a:ln>
            <a:effectLst/>
          </c:spPr>
          <c:invertIfNegative val="0"/>
          <c:cat>
            <c:numRef>
              <c:f>'1997-2016'!$B$6:$U$6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'1997-2016'!$B$10:$U$10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23</c:v>
                </c:pt>
                <c:pt idx="16">
                  <c:v>39</c:v>
                </c:pt>
                <c:pt idx="17">
                  <c:v>43</c:v>
                </c:pt>
                <c:pt idx="18">
                  <c:v>121</c:v>
                </c:pt>
                <c:pt idx="19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57-4D5A-8F4C-BBE5BE54B147}"/>
            </c:ext>
          </c:extLst>
        </c:ser>
        <c:ser>
          <c:idx val="4"/>
          <c:order val="4"/>
          <c:tx>
            <c:strRef>
              <c:f>'1997-2016'!$A$11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FFC000"/>
            </a:solidFill>
            <a:ln w="3175">
              <a:noFill/>
            </a:ln>
            <a:effectLst/>
          </c:spPr>
          <c:invertIfNegative val="0"/>
          <c:cat>
            <c:numRef>
              <c:f>'1997-2016'!$B$6:$U$6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'1997-2016'!$B$11:$U$11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27</c:v>
                </c:pt>
                <c:pt idx="14">
                  <c:v>52</c:v>
                </c:pt>
                <c:pt idx="15">
                  <c:v>47</c:v>
                </c:pt>
                <c:pt idx="16">
                  <c:v>61</c:v>
                </c:pt>
                <c:pt idx="17">
                  <c:v>71</c:v>
                </c:pt>
                <c:pt idx="18">
                  <c:v>104</c:v>
                </c:pt>
                <c:pt idx="1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7-4D5A-8F4C-BBE5BE54B147}"/>
            </c:ext>
          </c:extLst>
        </c:ser>
        <c:ser>
          <c:idx val="5"/>
          <c:order val="5"/>
          <c:tx>
            <c:strRef>
              <c:f>'1997-2016'!$A$12</c:f>
              <c:strCache>
                <c:ptCount val="1"/>
                <c:pt idx="0">
                  <c:v>その他国籍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noFill/>
            </a:ln>
            <a:effectLst/>
          </c:spPr>
          <c:invertIfNegative val="0"/>
          <c:cat>
            <c:numRef>
              <c:f>'1997-2016'!$B$6:$U$6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'1997-2016'!$B$12:$U$12</c:f>
              <c:numCache>
                <c:formatCode>General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15</c:v>
                </c:pt>
                <c:pt idx="17">
                  <c:v>6</c:v>
                </c:pt>
                <c:pt idx="18">
                  <c:v>11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57-4D5A-8F4C-BBE5BE54B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81680"/>
        <c:axId val="450975408"/>
      </c:barChart>
      <c:lineChart>
        <c:grouping val="standard"/>
        <c:varyColors val="0"/>
        <c:ser>
          <c:idx val="6"/>
          <c:order val="6"/>
          <c:tx>
            <c:strRef>
              <c:f>'1997-2016'!$A$13</c:f>
              <c:strCache>
                <c:ptCount val="1"/>
                <c:pt idx="0">
                  <c:v>合計</c:v>
                </c:pt>
              </c:strCache>
            </c:strRef>
          </c:tx>
          <c:spPr>
            <a:ln w="19050" cap="rnd">
              <a:solidFill>
                <a:srgbClr val="FF99CD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rgbClr val="FF99CD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57-4D5A-8F4C-BBE5BE54B147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rgbClr val="FF99CD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131-419C-93D0-0647F5CCDE13}"/>
              </c:ext>
            </c:extLst>
          </c:dPt>
          <c:dLbls>
            <c:dLbl>
              <c:idx val="18"/>
              <c:layout>
                <c:manualLayout>
                  <c:x val="-4.4515931372549021E-2"/>
                  <c:y val="1.7908500874010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B57-4D5A-8F4C-BBE5BE54B1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'1997-2016'!$B$6:$U$6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'1997-2016'!$B$13:$U$13</c:f>
              <c:numCache>
                <c:formatCode>General</c:formatCode>
                <c:ptCount val="20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23</c:v>
                </c:pt>
                <c:pt idx="4">
                  <c:v>26</c:v>
                </c:pt>
                <c:pt idx="5">
                  <c:v>48</c:v>
                </c:pt>
                <c:pt idx="6">
                  <c:v>54</c:v>
                </c:pt>
                <c:pt idx="7">
                  <c:v>50</c:v>
                </c:pt>
                <c:pt idx="8">
                  <c:v>70</c:v>
                </c:pt>
                <c:pt idx="9">
                  <c:v>70</c:v>
                </c:pt>
                <c:pt idx="10">
                  <c:v>100</c:v>
                </c:pt>
                <c:pt idx="11">
                  <c:v>131</c:v>
                </c:pt>
                <c:pt idx="12">
                  <c:v>113</c:v>
                </c:pt>
                <c:pt idx="13">
                  <c:v>137</c:v>
                </c:pt>
                <c:pt idx="14">
                  <c:v>184</c:v>
                </c:pt>
                <c:pt idx="15">
                  <c:v>205</c:v>
                </c:pt>
                <c:pt idx="16">
                  <c:v>242</c:v>
                </c:pt>
                <c:pt idx="17">
                  <c:v>266</c:v>
                </c:pt>
                <c:pt idx="18">
                  <c:v>398</c:v>
                </c:pt>
                <c:pt idx="19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57-4D5A-8F4C-BBE5BE54B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84816"/>
        <c:axId val="450982464"/>
      </c:lineChart>
      <c:catAx>
        <c:axId val="45098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2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534803439092173"/>
              <c:y val="0.8398334891237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50975408"/>
        <c:crosses val="autoZero"/>
        <c:auto val="1"/>
        <c:lblAlgn val="ctr"/>
        <c:lblOffset val="100"/>
        <c:noMultiLvlLbl val="0"/>
      </c:catAx>
      <c:valAx>
        <c:axId val="45097540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 b="0" i="0" u="none" strike="noStrike" baseline="0">
                    <a:effectLst/>
                  </a:rPr>
                  <a:t>出願ファミリ</a:t>
                </a:r>
                <a:r>
                  <a:rPr lang="ja-JP" sz="1200"/>
                  <a:t>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50981680"/>
        <c:crosses val="autoZero"/>
        <c:crossBetween val="between"/>
        <c:majorUnit val="50"/>
      </c:valAx>
      <c:valAx>
        <c:axId val="450982464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ja-JP" sz="1200" b="0" i="0" u="none" strike="noStrike" baseline="0">
                    <a:effectLst/>
                  </a:rPr>
                  <a:t>出願</a:t>
                </a:r>
                <a:r>
                  <a:rPr lang="ja-JP" altLang="en-US" sz="1200"/>
                  <a:t>ファミリ</a:t>
                </a:r>
                <a:r>
                  <a:rPr lang="ja-JP" sz="1200"/>
                  <a:t>件数（合計）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50984816"/>
        <c:crosses val="max"/>
        <c:crossBetween val="between"/>
        <c:majorUnit val="100"/>
      </c:valAx>
      <c:catAx>
        <c:axId val="450984816"/>
        <c:scaling>
          <c:orientation val="minMax"/>
        </c:scaling>
        <c:delete val="1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crossAx val="450982464"/>
        <c:crossesAt val="0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16</xdr:row>
      <xdr:rowOff>45719</xdr:rowOff>
    </xdr:from>
    <xdr:to>
      <xdr:col>6</xdr:col>
      <xdr:colOff>676274</xdr:colOff>
      <xdr:row>33</xdr:row>
      <xdr:rowOff>104775</xdr:rowOff>
    </xdr:to>
    <xdr:graphicFrame macro="">
      <xdr:nvGraphicFramePr>
        <xdr:cNvPr id="2" name="グラフ 1" title="=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142875</xdr:colOff>
      <xdr:row>34</xdr:row>
      <xdr:rowOff>187641</xdr:rowOff>
    </xdr:from>
    <xdr:to>
      <xdr:col>17</xdr:col>
      <xdr:colOff>257175</xdr:colOff>
      <xdr:row>54</xdr:row>
      <xdr:rowOff>109536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71437</xdr:colOff>
      <xdr:row>22</xdr:row>
      <xdr:rowOff>35719</xdr:rowOff>
    </xdr:from>
    <xdr:to>
      <xdr:col>23</xdr:col>
      <xdr:colOff>633412</xdr:colOff>
      <xdr:row>39</xdr:row>
      <xdr:rowOff>94775</xdr:rowOff>
    </xdr:to>
    <xdr:graphicFrame macro="">
      <xdr:nvGraphicFramePr>
        <xdr:cNvPr id="4" name="グラフ 3" title="=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22</xdr:row>
      <xdr:rowOff>0</xdr:rowOff>
    </xdr:from>
    <xdr:to>
      <xdr:col>16</xdr:col>
      <xdr:colOff>561975</xdr:colOff>
      <xdr:row>39</xdr:row>
      <xdr:rowOff>59056</xdr:rowOff>
    </xdr:to>
    <xdr:graphicFrame macro="">
      <xdr:nvGraphicFramePr>
        <xdr:cNvPr id="5" name="グラフ 4" title="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0.81798</cdr:x>
      <cdr:y>0.80752</cdr:y>
    </cdr:from>
    <cdr:to>
      <cdr:x>1</cdr:x>
      <cdr:y>0.90739</cdr:y>
    </cdr:to>
    <cdr:sp macro="" textlink="'1997-2016'!$V$13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9BC8CBF-3A58-4153-B195-F40E06A63DC6}"/>
            </a:ext>
          </a:extLst>
        </cdr:cNvPr>
        <cdr:cNvSpPr txBox="1"/>
      </cdr:nvSpPr>
      <cdr:spPr>
        <a:xfrm xmlns:a="http://schemas.openxmlformats.org/drawingml/2006/main">
          <a:off x="3732014" y="3270496"/>
          <a:ext cx="830462" cy="404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08FF351-3906-4604-8A14-51C57AAA6390}" type="TxLink">
            <a:rPr lang="en-US" altLang="en-US" sz="12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/>
            <a:t>2,704件</a:t>
          </a:fld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0.81579</cdr:x>
      <cdr:y>0.74392</cdr:y>
    </cdr:from>
    <cdr:to>
      <cdr:x>0.95175</cdr:x>
      <cdr:y>0.88476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F9D7632-40E4-45CC-AB6A-9E533942767F}"/>
            </a:ext>
          </a:extLst>
        </cdr:cNvPr>
        <cdr:cNvSpPr txBox="1"/>
      </cdr:nvSpPr>
      <cdr:spPr>
        <a:xfrm xmlns:a="http://schemas.openxmlformats.org/drawingml/2006/main">
          <a:off x="2834640" y="2213610"/>
          <a:ext cx="472440" cy="4191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</cdr:x>
      <cdr:y>0.01237</cdr:y>
    </cdr:from>
    <cdr:to>
      <cdr:x>0.47858</cdr:x>
      <cdr:y>0.08484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0" y="50800"/>
          <a:ext cx="2251870" cy="29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優先権主張年：</a:t>
          </a:r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1997-2016】</a:t>
          </a:r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0.12671</cdr:x>
      <cdr:y>0.8414</cdr:y>
    </cdr:from>
    <cdr:to>
      <cdr:x>0.2257</cdr:x>
      <cdr:y>0.90462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6413FF8-7C8A-45CF-9C56-DF22BFB0E3F2}"/>
            </a:ext>
          </a:extLst>
        </cdr:cNvPr>
        <cdr:cNvSpPr txBox="1"/>
      </cdr:nvSpPr>
      <cdr:spPr>
        <a:xfrm xmlns:a="http://schemas.openxmlformats.org/drawingml/2006/main">
          <a:off x="1219200" y="3941446"/>
          <a:ext cx="952500" cy="29615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0.81798</cdr:x>
      <cdr:y>0.80752</cdr:y>
    </cdr:from>
    <cdr:to>
      <cdr:x>1</cdr:x>
      <cdr:y>0.90739</cdr:y>
    </cdr:to>
    <cdr:sp macro="" textlink="'1997-2011'!$V$13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9BC8CBF-3A58-4153-B195-F40E06A63DC6}"/>
            </a:ext>
          </a:extLst>
        </cdr:cNvPr>
        <cdr:cNvSpPr txBox="1"/>
      </cdr:nvSpPr>
      <cdr:spPr>
        <a:xfrm xmlns:a="http://schemas.openxmlformats.org/drawingml/2006/main">
          <a:off x="3732014" y="3270496"/>
          <a:ext cx="830462" cy="404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08FF351-3906-4604-8A14-51C57AAA6390}" type="TxLink">
            <a:rPr lang="en-US" altLang="en-US" sz="12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/>
            <a:t>1,063件</a:t>
          </a:fld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0.81579</cdr:x>
      <cdr:y>0.74392</cdr:y>
    </cdr:from>
    <cdr:to>
      <cdr:x>0.95175</cdr:x>
      <cdr:y>0.88476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F9D7632-40E4-45CC-AB6A-9E533942767F}"/>
            </a:ext>
          </a:extLst>
        </cdr:cNvPr>
        <cdr:cNvSpPr txBox="1"/>
      </cdr:nvSpPr>
      <cdr:spPr>
        <a:xfrm xmlns:a="http://schemas.openxmlformats.org/drawingml/2006/main">
          <a:off x="2834640" y="2213610"/>
          <a:ext cx="472440" cy="4191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0.0108</cdr:x>
      <cdr:y>0.01237</cdr:y>
    </cdr:from>
    <cdr:to>
      <cdr:x>0.48937</cdr:x>
      <cdr:y>0.08484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0800" y="50800"/>
          <a:ext cx="2251839" cy="297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優先権主張年：</a:t>
          </a:r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1997-2011】</a:t>
          </a:r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0.12671</cdr:x>
      <cdr:y>0.8414</cdr:y>
    </cdr:from>
    <cdr:to>
      <cdr:x>0.2257</cdr:x>
      <cdr:y>0.90462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6413FF8-7C8A-45CF-9C56-DF22BFB0E3F2}"/>
            </a:ext>
          </a:extLst>
        </cdr:cNvPr>
        <cdr:cNvSpPr txBox="1"/>
      </cdr:nvSpPr>
      <cdr:spPr>
        <a:xfrm xmlns:a="http://schemas.openxmlformats.org/drawingml/2006/main">
          <a:off x="1219200" y="3941446"/>
          <a:ext cx="952500" cy="29615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0.81798</cdr:x>
      <cdr:y>0.80752</cdr:y>
    </cdr:from>
    <cdr:to>
      <cdr:x>1</cdr:x>
      <cdr:y>0.90739</cdr:y>
    </cdr:to>
    <cdr:sp macro="" textlink="'2012-2016'!$V$13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9BC8CBF-3A58-4153-B195-F40E06A63DC6}"/>
            </a:ext>
          </a:extLst>
        </cdr:cNvPr>
        <cdr:cNvSpPr txBox="1"/>
      </cdr:nvSpPr>
      <cdr:spPr>
        <a:xfrm xmlns:a="http://schemas.openxmlformats.org/drawingml/2006/main">
          <a:off x="3732014" y="3270496"/>
          <a:ext cx="830462" cy="404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08FF351-3906-4604-8A14-51C57AAA6390}" type="TxLink">
            <a:rPr lang="en-US" altLang="en-US" sz="12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/>
            <a:t>1,641件</a:t>
          </a:fld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0.81579</cdr:x>
      <cdr:y>0.74392</cdr:y>
    </cdr:from>
    <cdr:to>
      <cdr:x>0.95175</cdr:x>
      <cdr:y>0.88476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F9D7632-40E4-45CC-AB6A-9E533942767F}"/>
            </a:ext>
          </a:extLst>
        </cdr:cNvPr>
        <cdr:cNvSpPr txBox="1"/>
      </cdr:nvSpPr>
      <cdr:spPr>
        <a:xfrm xmlns:a="http://schemas.openxmlformats.org/drawingml/2006/main">
          <a:off x="2834640" y="2213610"/>
          <a:ext cx="472440" cy="4191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0.0108</cdr:x>
      <cdr:y>0.01237</cdr:y>
    </cdr:from>
    <cdr:to>
      <cdr:x>0.48937</cdr:x>
      <cdr:y>0.08484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0800" y="50800"/>
          <a:ext cx="2251870" cy="29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優先権主張年：</a:t>
          </a:r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2012-2016】</a:t>
          </a:r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0.81798</cdr:x>
      <cdr:y>0.80752</cdr:y>
    </cdr:from>
    <cdr:to>
      <cdr:x>1</cdr:x>
      <cdr:y>0.90739</cdr:y>
    </cdr:to>
    <cdr:sp macro="" textlink="'1997-2011'!$V$13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9BC8CBF-3A58-4153-B195-F40E06A63DC6}"/>
            </a:ext>
          </a:extLst>
        </cdr:cNvPr>
        <cdr:cNvSpPr txBox="1"/>
      </cdr:nvSpPr>
      <cdr:spPr>
        <a:xfrm xmlns:a="http://schemas.openxmlformats.org/drawingml/2006/main">
          <a:off x="3732014" y="3270496"/>
          <a:ext cx="830462" cy="404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08FF351-3906-4604-8A14-51C57AAA6390}" type="TxLink">
            <a:rPr lang="en-US" altLang="en-US" sz="12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/>
            <a:t>1,063件</a:t>
          </a:fld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0.81579</cdr:x>
      <cdr:y>0.74392</cdr:y>
    </cdr:from>
    <cdr:to>
      <cdr:x>0.95175</cdr:x>
      <cdr:y>0.88476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F9D7632-40E4-45CC-AB6A-9E533942767F}"/>
            </a:ext>
          </a:extLst>
        </cdr:cNvPr>
        <cdr:cNvSpPr txBox="1"/>
      </cdr:nvSpPr>
      <cdr:spPr>
        <a:xfrm xmlns:a="http://schemas.openxmlformats.org/drawingml/2006/main">
          <a:off x="2834640" y="2213610"/>
          <a:ext cx="472440" cy="4191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cdr:txBody>
    </cdr:sp>
  </cdr:relSizeAnchor>
  <cdr:relSizeAnchor xmlns:cdr="http://schemas.openxmlformats.org/drawingml/2006/chartDrawing">
    <cdr:from>
      <cdr:x>0.0108</cdr:x>
      <cdr:y>0.01237</cdr:y>
    </cdr:from>
    <cdr:to>
      <cdr:x>0.48937</cdr:x>
      <cdr:y>0.08484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0800" y="50800"/>
          <a:ext cx="2251839" cy="297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優先権主張年：</a:t>
          </a:r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1997-2011】</a:t>
          </a:r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16</xdr:row>
      <xdr:rowOff>45719</xdr:rowOff>
    </xdr:from>
    <xdr:to>
      <xdr:col>6</xdr:col>
      <xdr:colOff>676274</xdr:colOff>
      <xdr:row>33</xdr:row>
      <xdr:rowOff>104775</xdr:rowOff>
    </xdr:to>
    <xdr:graphicFrame macro="">
      <xdr:nvGraphicFramePr>
        <xdr:cNvPr id="2" name="グラフ 1" title="=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142875</xdr:colOff>
      <xdr:row>34</xdr:row>
      <xdr:rowOff>187641</xdr:rowOff>
    </xdr:from>
    <xdr:to>
      <xdr:col>17</xdr:col>
      <xdr:colOff>257175</xdr:colOff>
      <xdr:row>54</xdr:row>
      <xdr:rowOff>109536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0.81798</cdr:x>
      <cdr:y>0.80752</cdr:y>
    </cdr:from>
    <cdr:to>
      <cdr:x>1</cdr:x>
      <cdr:y>0.90739</cdr:y>
    </cdr:to>
    <cdr:sp macro="" textlink="'2012-2016'!$V$13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9BC8CBF-3A58-4153-B195-F40E06A63DC6}"/>
            </a:ext>
          </a:extLst>
        </cdr:cNvPr>
        <cdr:cNvSpPr txBox="1"/>
      </cdr:nvSpPr>
      <cdr:spPr>
        <a:xfrm xmlns:a="http://schemas.openxmlformats.org/drawingml/2006/main">
          <a:off x="3732014" y="3270496"/>
          <a:ext cx="830462" cy="404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08FF351-3906-4604-8A14-51C57AAA6390}" type="TxLink">
            <a:rPr lang="en-US" altLang="en-US" sz="12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/>
            <a:t>1,641件</a:t>
          </a:fld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0.81579</cdr:x>
      <cdr:y>0.74392</cdr:y>
    </cdr:from>
    <cdr:to>
      <cdr:x>0.95175</cdr:x>
      <cdr:y>0.88476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F9D7632-40E4-45CC-AB6A-9E533942767F}"/>
            </a:ext>
          </a:extLst>
        </cdr:cNvPr>
        <cdr:cNvSpPr txBox="1"/>
      </cdr:nvSpPr>
      <cdr:spPr>
        <a:xfrm xmlns:a="http://schemas.openxmlformats.org/drawingml/2006/main">
          <a:off x="2834640" y="2213610"/>
          <a:ext cx="472440" cy="4191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0.12671</cdr:x>
      <cdr:y>0.8414</cdr:y>
    </cdr:from>
    <cdr:to>
      <cdr:x>0.2257</cdr:x>
      <cdr:y>0.90462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6413FF8-7C8A-45CF-9C56-DF22BFB0E3F2}"/>
            </a:ext>
          </a:extLst>
        </cdr:cNvPr>
        <cdr:cNvSpPr txBox="1"/>
      </cdr:nvSpPr>
      <cdr:spPr>
        <a:xfrm xmlns:a="http://schemas.openxmlformats.org/drawingml/2006/main">
          <a:off x="1219200" y="3941446"/>
          <a:ext cx="952500" cy="29615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352424</xdr:colOff>
      <xdr:row>13</xdr:row>
      <xdr:rowOff>152875</xdr:rowOff>
    </xdr:from>
    <xdr:to>
      <xdr:col>9</xdr:col>
      <xdr:colOff>223836</xdr:colOff>
      <xdr:row>30</xdr:row>
      <xdr:rowOff>211931</xdr:rowOff>
    </xdr:to>
    <xdr:graphicFrame macro="">
      <xdr:nvGraphicFramePr>
        <xdr:cNvPr id="3" name="グラフ 2" title="=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34</xdr:row>
      <xdr:rowOff>223360</xdr:rowOff>
    </xdr:from>
    <xdr:to>
      <xdr:col>16</xdr:col>
      <xdr:colOff>400050</xdr:colOff>
      <xdr:row>54</xdr:row>
      <xdr:rowOff>145255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>
      <selection activeCell="K23" sqref="K23"/>
    </sheetView>
  </sheetViews>
  <sheetFormatPr defaultRowHeight="18.75" x14ac:dyDescent="0.4"/>
  <sheetData>
    <row r="1" spans="1:24" ht="25.5" x14ac:dyDescent="0.4">
      <c r="A1" s="1" t="s">
        <v>4</v>
      </c>
      <c r="O1" s="2"/>
      <c r="P1" s="2"/>
      <c r="T1" s="3"/>
      <c r="U1" s="42"/>
      <c r="V1" s="44">
        <v>43378</v>
      </c>
      <c r="W1" s="45"/>
    </row>
    <row r="3" spans="1:24" ht="24" x14ac:dyDescent="0.4">
      <c r="A3" s="5" t="s">
        <v>5</v>
      </c>
    </row>
    <row r="5" spans="1:24" ht="19.5" thickBot="1" x14ac:dyDescent="0.45"/>
    <row r="6" spans="1:24" ht="19.5" thickBot="1" x14ac:dyDescent="0.45">
      <c r="A6" s="6"/>
      <c r="B6" s="7">
        <v>1997</v>
      </c>
      <c r="C6" s="8">
        <v>1998</v>
      </c>
      <c r="D6" s="8">
        <v>1999</v>
      </c>
      <c r="E6" s="8">
        <v>2000</v>
      </c>
      <c r="F6" s="8">
        <v>2001</v>
      </c>
      <c r="G6" s="8">
        <v>2002</v>
      </c>
      <c r="H6" s="8">
        <v>2003</v>
      </c>
      <c r="I6" s="8">
        <v>2004</v>
      </c>
      <c r="J6" s="8">
        <v>2005</v>
      </c>
      <c r="K6" s="8">
        <v>2006</v>
      </c>
      <c r="L6" s="8">
        <v>2007</v>
      </c>
      <c r="M6" s="8">
        <v>2008</v>
      </c>
      <c r="N6" s="8">
        <v>2009</v>
      </c>
      <c r="O6" s="8">
        <v>2010</v>
      </c>
      <c r="P6" s="8">
        <v>2011</v>
      </c>
      <c r="Q6" s="8">
        <v>2012</v>
      </c>
      <c r="R6" s="8">
        <v>2013</v>
      </c>
      <c r="S6" s="8">
        <v>2014</v>
      </c>
      <c r="T6" s="8">
        <v>2015</v>
      </c>
      <c r="U6" s="8">
        <v>2016</v>
      </c>
      <c r="V6" s="9" t="s">
        <v>7</v>
      </c>
      <c r="W6" s="10"/>
      <c r="X6" s="9" t="s">
        <v>6</v>
      </c>
    </row>
    <row r="7" spans="1:24" x14ac:dyDescent="0.4">
      <c r="A7" s="11" t="s">
        <v>0</v>
      </c>
      <c r="B7" s="12">
        <v>11</v>
      </c>
      <c r="C7" s="13">
        <v>17</v>
      </c>
      <c r="D7" s="13">
        <v>11</v>
      </c>
      <c r="E7" s="13">
        <v>12</v>
      </c>
      <c r="F7" s="13">
        <v>15</v>
      </c>
      <c r="G7" s="13">
        <v>27</v>
      </c>
      <c r="H7" s="13">
        <v>33</v>
      </c>
      <c r="I7" s="13">
        <v>30</v>
      </c>
      <c r="J7" s="13">
        <v>40</v>
      </c>
      <c r="K7" s="13">
        <v>42</v>
      </c>
      <c r="L7" s="13">
        <v>60</v>
      </c>
      <c r="M7" s="13">
        <v>86</v>
      </c>
      <c r="N7" s="13">
        <v>65</v>
      </c>
      <c r="O7" s="13">
        <v>81</v>
      </c>
      <c r="P7" s="13">
        <v>96</v>
      </c>
      <c r="Q7" s="13"/>
      <c r="R7" s="13"/>
      <c r="S7" s="13"/>
      <c r="T7" s="13"/>
      <c r="U7" s="14"/>
      <c r="V7" s="15">
        <f>SUM(B7:U7)</f>
        <v>626</v>
      </c>
      <c r="W7" s="16">
        <f t="shared" ref="W7:W12" si="0">V7/$V$13</f>
        <v>0.58889934148635936</v>
      </c>
      <c r="X7" s="15">
        <f>SUM(Q7:U7)</f>
        <v>0</v>
      </c>
    </row>
    <row r="8" spans="1:24" x14ac:dyDescent="0.4">
      <c r="A8" s="17" t="s">
        <v>11</v>
      </c>
      <c r="B8" s="18">
        <v>2</v>
      </c>
      <c r="C8" s="19">
        <v>1</v>
      </c>
      <c r="D8" s="19">
        <v>4</v>
      </c>
      <c r="E8" s="19">
        <v>7</v>
      </c>
      <c r="F8" s="19">
        <v>7</v>
      </c>
      <c r="G8" s="19">
        <v>12</v>
      </c>
      <c r="H8" s="19">
        <v>16</v>
      </c>
      <c r="I8" s="19">
        <v>7</v>
      </c>
      <c r="J8" s="19">
        <v>17</v>
      </c>
      <c r="K8" s="19">
        <v>12</v>
      </c>
      <c r="L8" s="19">
        <v>12</v>
      </c>
      <c r="M8" s="19">
        <v>17</v>
      </c>
      <c r="N8" s="19">
        <v>15</v>
      </c>
      <c r="O8" s="19">
        <v>12</v>
      </c>
      <c r="P8" s="19">
        <v>16</v>
      </c>
      <c r="Q8" s="19"/>
      <c r="R8" s="19"/>
      <c r="S8" s="19"/>
      <c r="T8" s="19"/>
      <c r="U8" s="20"/>
      <c r="V8" s="21">
        <f t="shared" ref="V8:V13" si="1">SUM(B8:U8)</f>
        <v>157</v>
      </c>
      <c r="W8" s="22">
        <f t="shared" si="0"/>
        <v>0.14769520225776106</v>
      </c>
      <c r="X8" s="21">
        <f t="shared" ref="X8:X12" si="2">SUM(Q8:U8)</f>
        <v>0</v>
      </c>
    </row>
    <row r="9" spans="1:24" x14ac:dyDescent="0.4">
      <c r="A9" s="17" t="s">
        <v>1</v>
      </c>
      <c r="B9" s="18">
        <v>4</v>
      </c>
      <c r="C9" s="19">
        <v>3</v>
      </c>
      <c r="D9" s="19">
        <v>1</v>
      </c>
      <c r="E9" s="19">
        <v>4</v>
      </c>
      <c r="F9" s="19">
        <v>2</v>
      </c>
      <c r="G9" s="19">
        <v>5</v>
      </c>
      <c r="H9" s="19">
        <v>5</v>
      </c>
      <c r="I9" s="19">
        <v>6</v>
      </c>
      <c r="J9" s="19">
        <v>10</v>
      </c>
      <c r="K9" s="19">
        <v>7</v>
      </c>
      <c r="L9" s="19">
        <v>10</v>
      </c>
      <c r="M9" s="19">
        <v>6</v>
      </c>
      <c r="N9" s="19">
        <v>13</v>
      </c>
      <c r="O9" s="19">
        <v>7</v>
      </c>
      <c r="P9" s="19">
        <v>9</v>
      </c>
      <c r="Q9" s="19"/>
      <c r="R9" s="19"/>
      <c r="S9" s="19"/>
      <c r="T9" s="19"/>
      <c r="U9" s="20"/>
      <c r="V9" s="21">
        <f t="shared" si="1"/>
        <v>92</v>
      </c>
      <c r="W9" s="22">
        <f t="shared" si="0"/>
        <v>8.6547507055503292E-2</v>
      </c>
      <c r="X9" s="21">
        <f t="shared" si="2"/>
        <v>0</v>
      </c>
    </row>
    <row r="10" spans="1:24" x14ac:dyDescent="0.4">
      <c r="A10" s="17" t="s">
        <v>12</v>
      </c>
      <c r="B10" s="18">
        <v>0</v>
      </c>
      <c r="C10" s="19">
        <v>0</v>
      </c>
      <c r="D10" s="19">
        <v>1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0</v>
      </c>
      <c r="K10" s="19">
        <v>1</v>
      </c>
      <c r="L10" s="19">
        <v>3</v>
      </c>
      <c r="M10" s="19">
        <v>7</v>
      </c>
      <c r="N10" s="19">
        <v>8</v>
      </c>
      <c r="O10" s="19">
        <v>8</v>
      </c>
      <c r="P10" s="19">
        <v>10</v>
      </c>
      <c r="Q10" s="19"/>
      <c r="R10" s="19"/>
      <c r="S10" s="19"/>
      <c r="T10" s="19"/>
      <c r="U10" s="20"/>
      <c r="V10" s="21">
        <f t="shared" si="1"/>
        <v>39</v>
      </c>
      <c r="W10" s="22">
        <f t="shared" si="0"/>
        <v>3.6688617121354655E-2</v>
      </c>
      <c r="X10" s="21">
        <f t="shared" si="2"/>
        <v>0</v>
      </c>
    </row>
    <row r="11" spans="1:24" x14ac:dyDescent="0.4">
      <c r="A11" s="17" t="s">
        <v>13</v>
      </c>
      <c r="B11" s="18">
        <v>0</v>
      </c>
      <c r="C11" s="19">
        <v>0</v>
      </c>
      <c r="D11" s="19">
        <v>0</v>
      </c>
      <c r="E11" s="19">
        <v>0</v>
      </c>
      <c r="F11" s="19">
        <v>1</v>
      </c>
      <c r="G11" s="19">
        <v>0</v>
      </c>
      <c r="H11" s="19">
        <v>0</v>
      </c>
      <c r="I11" s="19">
        <v>2</v>
      </c>
      <c r="J11" s="19">
        <v>1</v>
      </c>
      <c r="K11" s="19">
        <v>6</v>
      </c>
      <c r="L11" s="19">
        <v>9</v>
      </c>
      <c r="M11" s="19">
        <v>8</v>
      </c>
      <c r="N11" s="19">
        <v>9</v>
      </c>
      <c r="O11" s="19">
        <v>27</v>
      </c>
      <c r="P11" s="19">
        <v>52</v>
      </c>
      <c r="Q11" s="19"/>
      <c r="R11" s="19"/>
      <c r="S11" s="19"/>
      <c r="T11" s="19"/>
      <c r="U11" s="20"/>
      <c r="V11" s="21">
        <f t="shared" si="1"/>
        <v>115</v>
      </c>
      <c r="W11" s="22">
        <f t="shared" si="0"/>
        <v>0.10818438381937912</v>
      </c>
      <c r="X11" s="21">
        <f t="shared" si="2"/>
        <v>0</v>
      </c>
    </row>
    <row r="12" spans="1:24" ht="19.5" thickBot="1" x14ac:dyDescent="0.45">
      <c r="A12" s="23" t="s">
        <v>2</v>
      </c>
      <c r="B12" s="24">
        <v>0</v>
      </c>
      <c r="C12" s="25">
        <v>2</v>
      </c>
      <c r="D12" s="25">
        <v>0</v>
      </c>
      <c r="E12" s="25">
        <v>0</v>
      </c>
      <c r="F12" s="25">
        <v>1</v>
      </c>
      <c r="G12" s="25">
        <v>4</v>
      </c>
      <c r="H12" s="25">
        <v>0</v>
      </c>
      <c r="I12" s="25">
        <v>4</v>
      </c>
      <c r="J12" s="25">
        <v>2</v>
      </c>
      <c r="K12" s="25">
        <v>2</v>
      </c>
      <c r="L12" s="25">
        <v>6</v>
      </c>
      <c r="M12" s="25">
        <v>7</v>
      </c>
      <c r="N12" s="25">
        <v>3</v>
      </c>
      <c r="O12" s="25">
        <v>2</v>
      </c>
      <c r="P12" s="25">
        <v>1</v>
      </c>
      <c r="Q12" s="25"/>
      <c r="R12" s="25"/>
      <c r="S12" s="25"/>
      <c r="T12" s="25"/>
      <c r="U12" s="26"/>
      <c r="V12" s="27">
        <f t="shared" si="1"/>
        <v>34</v>
      </c>
      <c r="W12" s="28">
        <f t="shared" si="0"/>
        <v>3.1984948259642522E-2</v>
      </c>
      <c r="X12" s="27">
        <f t="shared" si="2"/>
        <v>0</v>
      </c>
    </row>
    <row r="13" spans="1:24" ht="19.5" thickBot="1" x14ac:dyDescent="0.45">
      <c r="A13" s="29" t="s">
        <v>3</v>
      </c>
      <c r="B13" s="30">
        <f>SUM(B7:B12)</f>
        <v>17</v>
      </c>
      <c r="C13" s="31">
        <f t="shared" ref="C13:U13" si="3">SUM(C7:C12)</f>
        <v>23</v>
      </c>
      <c r="D13" s="31">
        <f t="shared" si="3"/>
        <v>17</v>
      </c>
      <c r="E13" s="31">
        <f t="shared" si="3"/>
        <v>23</v>
      </c>
      <c r="F13" s="31">
        <f t="shared" si="3"/>
        <v>26</v>
      </c>
      <c r="G13" s="31">
        <f t="shared" si="3"/>
        <v>48</v>
      </c>
      <c r="H13" s="31">
        <f t="shared" si="3"/>
        <v>54</v>
      </c>
      <c r="I13" s="31">
        <f t="shared" si="3"/>
        <v>50</v>
      </c>
      <c r="J13" s="31">
        <f t="shared" si="3"/>
        <v>70</v>
      </c>
      <c r="K13" s="31">
        <f t="shared" si="3"/>
        <v>70</v>
      </c>
      <c r="L13" s="31">
        <f t="shared" si="3"/>
        <v>100</v>
      </c>
      <c r="M13" s="31">
        <f t="shared" si="3"/>
        <v>131</v>
      </c>
      <c r="N13" s="31">
        <f t="shared" si="3"/>
        <v>113</v>
      </c>
      <c r="O13" s="31">
        <f t="shared" si="3"/>
        <v>137</v>
      </c>
      <c r="P13" s="31">
        <f t="shared" si="3"/>
        <v>184</v>
      </c>
      <c r="Q13" s="31">
        <f t="shared" si="3"/>
        <v>0</v>
      </c>
      <c r="R13" s="31">
        <f t="shared" si="3"/>
        <v>0</v>
      </c>
      <c r="S13" s="31">
        <f t="shared" si="3"/>
        <v>0</v>
      </c>
      <c r="T13" s="31">
        <f t="shared" si="3"/>
        <v>0</v>
      </c>
      <c r="U13" s="32">
        <f t="shared" si="3"/>
        <v>0</v>
      </c>
      <c r="V13" s="36">
        <f t="shared" si="1"/>
        <v>1063</v>
      </c>
      <c r="W13" s="33"/>
      <c r="X13" s="36">
        <f>SUM(Q13:U13)</f>
        <v>0</v>
      </c>
    </row>
    <row r="28" spans="5:5" x14ac:dyDescent="0.4">
      <c r="E28" s="34" t="s">
        <v>3</v>
      </c>
    </row>
    <row r="29" spans="5:5" x14ac:dyDescent="0.4">
      <c r="E29" s="35">
        <f>V13</f>
        <v>1063</v>
      </c>
    </row>
    <row r="38" spans="9:14" x14ac:dyDescent="0.4">
      <c r="I38" s="37"/>
      <c r="J38" s="38"/>
      <c r="K38" s="38"/>
      <c r="L38" s="38"/>
      <c r="M38" s="38"/>
      <c r="N38" s="38"/>
    </row>
    <row r="39" spans="9:14" x14ac:dyDescent="0.4">
      <c r="I39" s="38"/>
      <c r="J39" s="38"/>
      <c r="K39" s="38"/>
      <c r="L39" s="38"/>
      <c r="M39" s="38"/>
      <c r="N39" s="38"/>
    </row>
  </sheetData>
  <mergeCells count="1">
    <mergeCell ref="V1:W1"/>
  </mergeCells>
  <phoneticPr fontId="2"/>
  <pageMargins left="0.7" right="0.7" top="0.75" bottom="0.75" header="0.3" footer="0.3"/>
  <pageSetup paperSize="8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>
      <selection activeCell="A7" sqref="A7:A12"/>
    </sheetView>
  </sheetViews>
  <sheetFormatPr defaultRowHeight="18.75" x14ac:dyDescent="0.4"/>
  <sheetData>
    <row r="1" spans="1:24" ht="25.5" x14ac:dyDescent="0.4">
      <c r="A1" s="1" t="s">
        <v>4</v>
      </c>
      <c r="O1" s="2"/>
      <c r="P1" s="2"/>
      <c r="T1" s="3"/>
      <c r="U1" s="39"/>
      <c r="V1" s="44">
        <v>43378</v>
      </c>
      <c r="W1" s="45"/>
    </row>
    <row r="3" spans="1:24" ht="24" x14ac:dyDescent="0.4">
      <c r="A3" s="5" t="s">
        <v>5</v>
      </c>
    </row>
    <row r="5" spans="1:24" ht="19.5" thickBot="1" x14ac:dyDescent="0.45"/>
    <row r="6" spans="1:24" ht="19.5" thickBot="1" x14ac:dyDescent="0.45">
      <c r="A6" s="6"/>
      <c r="B6" s="7">
        <v>1997</v>
      </c>
      <c r="C6" s="8">
        <v>1998</v>
      </c>
      <c r="D6" s="8">
        <v>1999</v>
      </c>
      <c r="E6" s="8">
        <v>2000</v>
      </c>
      <c r="F6" s="8">
        <v>2001</v>
      </c>
      <c r="G6" s="8">
        <v>2002</v>
      </c>
      <c r="H6" s="8">
        <v>2003</v>
      </c>
      <c r="I6" s="8">
        <v>2004</v>
      </c>
      <c r="J6" s="8">
        <v>2005</v>
      </c>
      <c r="K6" s="8">
        <v>2006</v>
      </c>
      <c r="L6" s="8">
        <v>2007</v>
      </c>
      <c r="M6" s="8">
        <v>2008</v>
      </c>
      <c r="N6" s="8">
        <v>2009</v>
      </c>
      <c r="O6" s="8">
        <v>2010</v>
      </c>
      <c r="P6" s="8">
        <v>2011</v>
      </c>
      <c r="Q6" s="8">
        <v>2012</v>
      </c>
      <c r="R6" s="8">
        <v>2013</v>
      </c>
      <c r="S6" s="8">
        <v>2014</v>
      </c>
      <c r="T6" s="8">
        <v>2015</v>
      </c>
      <c r="U6" s="8">
        <v>2016</v>
      </c>
      <c r="V6" s="9" t="s">
        <v>7</v>
      </c>
      <c r="W6" s="10"/>
      <c r="X6" s="9" t="s">
        <v>6</v>
      </c>
    </row>
    <row r="7" spans="1:24" x14ac:dyDescent="0.4">
      <c r="A7" s="11" t="s">
        <v>0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>
        <v>83</v>
      </c>
      <c r="R7" s="13">
        <v>72</v>
      </c>
      <c r="S7" s="13">
        <v>91</v>
      </c>
      <c r="T7" s="13">
        <v>84</v>
      </c>
      <c r="U7" s="14">
        <v>129</v>
      </c>
      <c r="V7" s="15">
        <f>SUM(B7:U7)</f>
        <v>459</v>
      </c>
      <c r="W7" s="16">
        <f t="shared" ref="W7:W12" si="0">V7/$V$13</f>
        <v>0.27970749542961609</v>
      </c>
      <c r="X7" s="15">
        <f>SUM(Q7:U7)</f>
        <v>459</v>
      </c>
    </row>
    <row r="8" spans="1:24" x14ac:dyDescent="0.4">
      <c r="A8" s="17" t="s">
        <v>11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>
        <v>28</v>
      </c>
      <c r="R8" s="19">
        <v>46</v>
      </c>
      <c r="S8" s="19">
        <v>35</v>
      </c>
      <c r="T8" s="19">
        <v>41</v>
      </c>
      <c r="U8" s="20">
        <v>39</v>
      </c>
      <c r="V8" s="21">
        <f t="shared" ref="V8:V13" si="1">SUM(B8:U8)</f>
        <v>189</v>
      </c>
      <c r="W8" s="22">
        <f t="shared" si="0"/>
        <v>0.11517367458866545</v>
      </c>
      <c r="X8" s="21">
        <f t="shared" ref="X8:X12" si="2">SUM(Q8:U8)</f>
        <v>189</v>
      </c>
    </row>
    <row r="9" spans="1:24" x14ac:dyDescent="0.4">
      <c r="A9" s="17" t="s">
        <v>1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>
        <v>19</v>
      </c>
      <c r="R9" s="19">
        <v>9</v>
      </c>
      <c r="S9" s="19">
        <v>20</v>
      </c>
      <c r="T9" s="19">
        <v>37</v>
      </c>
      <c r="U9" s="20">
        <v>32</v>
      </c>
      <c r="V9" s="21">
        <f t="shared" si="1"/>
        <v>117</v>
      </c>
      <c r="W9" s="22">
        <f t="shared" si="0"/>
        <v>7.1297989031078604E-2</v>
      </c>
      <c r="X9" s="21">
        <f t="shared" si="2"/>
        <v>117</v>
      </c>
    </row>
    <row r="10" spans="1:24" x14ac:dyDescent="0.4">
      <c r="A10" s="17" t="s">
        <v>12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>
        <v>23</v>
      </c>
      <c r="R10" s="19">
        <v>39</v>
      </c>
      <c r="S10" s="19">
        <v>43</v>
      </c>
      <c r="T10" s="19">
        <v>121</v>
      </c>
      <c r="U10" s="20">
        <v>221</v>
      </c>
      <c r="V10" s="21">
        <f t="shared" si="1"/>
        <v>447</v>
      </c>
      <c r="W10" s="22">
        <f t="shared" si="0"/>
        <v>0.27239488117001825</v>
      </c>
      <c r="X10" s="21">
        <f t="shared" si="2"/>
        <v>447</v>
      </c>
    </row>
    <row r="11" spans="1:24" x14ac:dyDescent="0.4">
      <c r="A11" s="17" t="s">
        <v>13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>
        <v>47</v>
      </c>
      <c r="R11" s="19">
        <v>61</v>
      </c>
      <c r="S11" s="19">
        <v>71</v>
      </c>
      <c r="T11" s="19">
        <v>104</v>
      </c>
      <c r="U11" s="20">
        <v>95</v>
      </c>
      <c r="V11" s="21">
        <f t="shared" si="1"/>
        <v>378</v>
      </c>
      <c r="W11" s="22">
        <f t="shared" si="0"/>
        <v>0.23034734917733091</v>
      </c>
      <c r="X11" s="21">
        <f t="shared" si="2"/>
        <v>378</v>
      </c>
    </row>
    <row r="12" spans="1:24" ht="19.5" thickBot="1" x14ac:dyDescent="0.45">
      <c r="A12" s="23" t="s">
        <v>2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>
        <v>5</v>
      </c>
      <c r="R12" s="25">
        <v>15</v>
      </c>
      <c r="S12" s="25">
        <v>6</v>
      </c>
      <c r="T12" s="25">
        <v>11</v>
      </c>
      <c r="U12" s="26">
        <v>14</v>
      </c>
      <c r="V12" s="27">
        <f t="shared" si="1"/>
        <v>51</v>
      </c>
      <c r="W12" s="28">
        <f t="shared" si="0"/>
        <v>3.1078610603290677E-2</v>
      </c>
      <c r="X12" s="27">
        <f t="shared" si="2"/>
        <v>51</v>
      </c>
    </row>
    <row r="13" spans="1:24" ht="19.5" thickBot="1" x14ac:dyDescent="0.45">
      <c r="A13" s="29" t="s">
        <v>3</v>
      </c>
      <c r="B13" s="30">
        <f>SUM(B7:B12)</f>
        <v>0</v>
      </c>
      <c r="C13" s="31">
        <f t="shared" ref="C13:U13" si="3">SUM(C7:C12)</f>
        <v>0</v>
      </c>
      <c r="D13" s="31">
        <f t="shared" si="3"/>
        <v>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31">
        <f t="shared" si="3"/>
        <v>0</v>
      </c>
      <c r="P13" s="31">
        <f t="shared" si="3"/>
        <v>0</v>
      </c>
      <c r="Q13" s="31">
        <f t="shared" si="3"/>
        <v>205</v>
      </c>
      <c r="R13" s="31">
        <f t="shared" si="3"/>
        <v>242</v>
      </c>
      <c r="S13" s="31">
        <f t="shared" si="3"/>
        <v>266</v>
      </c>
      <c r="T13" s="31">
        <f t="shared" si="3"/>
        <v>398</v>
      </c>
      <c r="U13" s="32">
        <f t="shared" si="3"/>
        <v>530</v>
      </c>
      <c r="V13" s="36">
        <f t="shared" si="1"/>
        <v>1641</v>
      </c>
      <c r="W13" s="33"/>
      <c r="X13" s="36">
        <f>SUM(Q13:U13)</f>
        <v>1641</v>
      </c>
    </row>
    <row r="28" spans="5:5" x14ac:dyDescent="0.4">
      <c r="E28" s="34" t="s">
        <v>3</v>
      </c>
    </row>
    <row r="29" spans="5:5" x14ac:dyDescent="0.4">
      <c r="E29" s="35">
        <f>V13</f>
        <v>1641</v>
      </c>
    </row>
    <row r="38" spans="9:14" x14ac:dyDescent="0.4">
      <c r="I38" s="37"/>
      <c r="J38" s="38"/>
      <c r="K38" s="38"/>
      <c r="L38" s="38"/>
      <c r="M38" s="38"/>
      <c r="N38" s="38"/>
    </row>
    <row r="39" spans="9:14" x14ac:dyDescent="0.4">
      <c r="I39" s="38"/>
      <c r="J39" s="38"/>
      <c r="K39" s="38"/>
      <c r="L39" s="38"/>
      <c r="M39" s="38"/>
      <c r="N39" s="38"/>
    </row>
  </sheetData>
  <mergeCells count="1">
    <mergeCell ref="V1:W1"/>
  </mergeCells>
  <phoneticPr fontId="2"/>
  <pageMargins left="0.7" right="0.7" top="0.75" bottom="0.75" header="0.3" footer="0.3"/>
  <pageSetup paperSize="8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39"/>
  <sheetViews>
    <sheetView tabSelected="1" topLeftCell="A31" zoomScale="80" zoomScaleNormal="80" workbookViewId="0">
      <selection activeCell="D34" sqref="D34"/>
    </sheetView>
  </sheetViews>
  <sheetFormatPr defaultRowHeight="18.75" x14ac:dyDescent="0.4"/>
  <cols>
    <col min="24" max="24" width="10.125" customWidth="1"/>
    <col min="26" max="26" width="10.25" customWidth="1"/>
  </cols>
  <sheetData>
    <row r="1" spans="1:27" ht="25.5" x14ac:dyDescent="0.4">
      <c r="A1" s="1" t="s">
        <v>4</v>
      </c>
      <c r="O1" s="2"/>
      <c r="P1" s="2"/>
      <c r="T1" s="3"/>
      <c r="U1" s="4"/>
      <c r="V1" s="44">
        <v>43455</v>
      </c>
      <c r="W1" s="45"/>
    </row>
    <row r="3" spans="1:27" ht="24" x14ac:dyDescent="0.4">
      <c r="A3" s="5" t="s">
        <v>8</v>
      </c>
    </row>
    <row r="5" spans="1:27" ht="19.5" thickBot="1" x14ac:dyDescent="0.45"/>
    <row r="6" spans="1:27" ht="19.5" thickBot="1" x14ac:dyDescent="0.45">
      <c r="A6" s="6"/>
      <c r="B6" s="7">
        <v>1997</v>
      </c>
      <c r="C6" s="8">
        <v>1998</v>
      </c>
      <c r="D6" s="8">
        <v>1999</v>
      </c>
      <c r="E6" s="8">
        <v>2000</v>
      </c>
      <c r="F6" s="8">
        <v>2001</v>
      </c>
      <c r="G6" s="8">
        <v>2002</v>
      </c>
      <c r="H6" s="8">
        <v>2003</v>
      </c>
      <c r="I6" s="8">
        <v>2004</v>
      </c>
      <c r="J6" s="8">
        <v>2005</v>
      </c>
      <c r="K6" s="8">
        <v>2006</v>
      </c>
      <c r="L6" s="8">
        <v>2007</v>
      </c>
      <c r="M6" s="8">
        <v>2008</v>
      </c>
      <c r="N6" s="8">
        <v>2009</v>
      </c>
      <c r="O6" s="8">
        <v>2010</v>
      </c>
      <c r="P6" s="8">
        <v>2011</v>
      </c>
      <c r="Q6" s="8">
        <v>2012</v>
      </c>
      <c r="R6" s="8">
        <v>2013</v>
      </c>
      <c r="S6" s="8">
        <v>2014</v>
      </c>
      <c r="T6" s="8">
        <v>2015</v>
      </c>
      <c r="U6" s="8">
        <v>2016</v>
      </c>
      <c r="V6" s="40" t="s">
        <v>7</v>
      </c>
      <c r="W6" s="41" t="s">
        <v>9</v>
      </c>
      <c r="X6" s="40" t="s">
        <v>10</v>
      </c>
      <c r="Y6" s="41" t="s">
        <v>9</v>
      </c>
      <c r="Z6" s="40" t="s">
        <v>6</v>
      </c>
      <c r="AA6" s="41" t="s">
        <v>9</v>
      </c>
    </row>
    <row r="7" spans="1:27" x14ac:dyDescent="0.4">
      <c r="A7" s="11" t="s">
        <v>0</v>
      </c>
      <c r="B7" s="12">
        <v>11</v>
      </c>
      <c r="C7" s="13">
        <v>17</v>
      </c>
      <c r="D7" s="13">
        <v>11</v>
      </c>
      <c r="E7" s="13">
        <v>12</v>
      </c>
      <c r="F7" s="13">
        <v>15</v>
      </c>
      <c r="G7" s="13">
        <v>27</v>
      </c>
      <c r="H7" s="13">
        <v>33</v>
      </c>
      <c r="I7" s="13">
        <v>30</v>
      </c>
      <c r="J7" s="13">
        <v>40</v>
      </c>
      <c r="K7" s="13">
        <v>42</v>
      </c>
      <c r="L7" s="13">
        <v>60</v>
      </c>
      <c r="M7" s="13">
        <v>86</v>
      </c>
      <c r="N7" s="13">
        <v>65</v>
      </c>
      <c r="O7" s="13">
        <v>81</v>
      </c>
      <c r="P7" s="13">
        <v>96</v>
      </c>
      <c r="Q7" s="13">
        <v>83</v>
      </c>
      <c r="R7" s="13">
        <v>72</v>
      </c>
      <c r="S7" s="13">
        <v>91</v>
      </c>
      <c r="T7" s="13">
        <v>84</v>
      </c>
      <c r="U7" s="14">
        <v>129</v>
      </c>
      <c r="V7" s="15">
        <f>SUM(B7:U7)</f>
        <v>1085</v>
      </c>
      <c r="W7" s="16">
        <f t="shared" ref="W7:W12" si="0">V7/$V$13</f>
        <v>0.40125739644970415</v>
      </c>
      <c r="X7" s="15">
        <f>SUM(B7:P7)</f>
        <v>626</v>
      </c>
      <c r="Y7" s="16">
        <f t="shared" ref="Y7:Y12" si="1">X7/$Z$13</f>
        <v>0.38147471054235221</v>
      </c>
      <c r="Z7" s="15">
        <f t="shared" ref="Z7:Z13" si="2">SUM(Q7:U7)</f>
        <v>459</v>
      </c>
      <c r="AA7" s="16">
        <f t="shared" ref="AA7:AA12" si="3">Z7/$Z$13</f>
        <v>0.27970749542961609</v>
      </c>
    </row>
    <row r="8" spans="1:27" x14ac:dyDescent="0.4">
      <c r="A8" s="17" t="s">
        <v>11</v>
      </c>
      <c r="B8" s="18">
        <v>2</v>
      </c>
      <c r="C8" s="19">
        <v>1</v>
      </c>
      <c r="D8" s="19">
        <v>4</v>
      </c>
      <c r="E8" s="19">
        <v>7</v>
      </c>
      <c r="F8" s="19">
        <v>7</v>
      </c>
      <c r="G8" s="19">
        <v>12</v>
      </c>
      <c r="H8" s="19">
        <v>16</v>
      </c>
      <c r="I8" s="19">
        <v>7</v>
      </c>
      <c r="J8" s="19">
        <v>17</v>
      </c>
      <c r="K8" s="19">
        <v>12</v>
      </c>
      <c r="L8" s="19">
        <v>12</v>
      </c>
      <c r="M8" s="19">
        <v>17</v>
      </c>
      <c r="N8" s="19">
        <v>15</v>
      </c>
      <c r="O8" s="19">
        <v>12</v>
      </c>
      <c r="P8" s="19">
        <v>16</v>
      </c>
      <c r="Q8" s="19">
        <v>28</v>
      </c>
      <c r="R8" s="19">
        <v>46</v>
      </c>
      <c r="S8" s="19">
        <v>35</v>
      </c>
      <c r="T8" s="19">
        <v>41</v>
      </c>
      <c r="U8" s="20">
        <v>39</v>
      </c>
      <c r="V8" s="21">
        <f t="shared" ref="V8:V12" si="4">SUM(B8:U8)</f>
        <v>346</v>
      </c>
      <c r="W8" s="22">
        <f t="shared" si="0"/>
        <v>0.12795857988165679</v>
      </c>
      <c r="X8" s="15">
        <f t="shared" ref="X8:X12" si="5">SUM(B8:P8)</f>
        <v>157</v>
      </c>
      <c r="Y8" s="16">
        <f t="shared" si="1"/>
        <v>9.5673369896404625E-2</v>
      </c>
      <c r="Z8" s="21">
        <f t="shared" si="2"/>
        <v>189</v>
      </c>
      <c r="AA8" s="16">
        <f t="shared" si="3"/>
        <v>0.11517367458866545</v>
      </c>
    </row>
    <row r="9" spans="1:27" x14ac:dyDescent="0.4">
      <c r="A9" s="17" t="s">
        <v>1</v>
      </c>
      <c r="B9" s="18">
        <v>4</v>
      </c>
      <c r="C9" s="19">
        <v>3</v>
      </c>
      <c r="D9" s="19">
        <v>1</v>
      </c>
      <c r="E9" s="19">
        <v>4</v>
      </c>
      <c r="F9" s="19">
        <v>2</v>
      </c>
      <c r="G9" s="19">
        <v>5</v>
      </c>
      <c r="H9" s="19">
        <v>5</v>
      </c>
      <c r="I9" s="19">
        <v>6</v>
      </c>
      <c r="J9" s="19">
        <v>10</v>
      </c>
      <c r="K9" s="19">
        <v>7</v>
      </c>
      <c r="L9" s="19">
        <v>10</v>
      </c>
      <c r="M9" s="19">
        <v>6</v>
      </c>
      <c r="N9" s="19">
        <v>13</v>
      </c>
      <c r="O9" s="19">
        <v>7</v>
      </c>
      <c r="P9" s="19">
        <v>9</v>
      </c>
      <c r="Q9" s="19">
        <v>19</v>
      </c>
      <c r="R9" s="19">
        <v>9</v>
      </c>
      <c r="S9" s="19">
        <v>20</v>
      </c>
      <c r="T9" s="19">
        <v>37</v>
      </c>
      <c r="U9" s="20">
        <v>32</v>
      </c>
      <c r="V9" s="21">
        <f t="shared" si="4"/>
        <v>209</v>
      </c>
      <c r="W9" s="22">
        <f t="shared" si="0"/>
        <v>7.729289940828403E-2</v>
      </c>
      <c r="X9" s="15">
        <f t="shared" si="5"/>
        <v>92</v>
      </c>
      <c r="Y9" s="16">
        <f t="shared" si="1"/>
        <v>5.6063375990249846E-2</v>
      </c>
      <c r="Z9" s="21">
        <f t="shared" si="2"/>
        <v>117</v>
      </c>
      <c r="AA9" s="16">
        <f t="shared" si="3"/>
        <v>7.1297989031078604E-2</v>
      </c>
    </row>
    <row r="10" spans="1:27" x14ac:dyDescent="0.4">
      <c r="A10" s="17" t="s">
        <v>12</v>
      </c>
      <c r="B10" s="18">
        <v>0</v>
      </c>
      <c r="C10" s="19">
        <v>0</v>
      </c>
      <c r="D10" s="19">
        <v>1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0</v>
      </c>
      <c r="K10" s="19">
        <v>1</v>
      </c>
      <c r="L10" s="19">
        <v>3</v>
      </c>
      <c r="M10" s="19">
        <v>7</v>
      </c>
      <c r="N10" s="19">
        <v>8</v>
      </c>
      <c r="O10" s="19">
        <v>8</v>
      </c>
      <c r="P10" s="19">
        <v>10</v>
      </c>
      <c r="Q10" s="19">
        <v>23</v>
      </c>
      <c r="R10" s="19">
        <v>39</v>
      </c>
      <c r="S10" s="19">
        <v>43</v>
      </c>
      <c r="T10" s="19">
        <v>121</v>
      </c>
      <c r="U10" s="20">
        <v>221</v>
      </c>
      <c r="V10" s="21">
        <f t="shared" si="4"/>
        <v>486</v>
      </c>
      <c r="W10" s="22">
        <f t="shared" si="0"/>
        <v>0.17973372781065089</v>
      </c>
      <c r="X10" s="15">
        <f t="shared" si="5"/>
        <v>39</v>
      </c>
      <c r="Y10" s="16">
        <f t="shared" si="1"/>
        <v>2.376599634369287E-2</v>
      </c>
      <c r="Z10" s="21">
        <f t="shared" si="2"/>
        <v>447</v>
      </c>
      <c r="AA10" s="16">
        <f t="shared" si="3"/>
        <v>0.27239488117001825</v>
      </c>
    </row>
    <row r="11" spans="1:27" x14ac:dyDescent="0.4">
      <c r="A11" s="17" t="s">
        <v>13</v>
      </c>
      <c r="B11" s="18">
        <v>0</v>
      </c>
      <c r="C11" s="19">
        <v>0</v>
      </c>
      <c r="D11" s="19">
        <v>0</v>
      </c>
      <c r="E11" s="19">
        <v>0</v>
      </c>
      <c r="F11" s="19">
        <v>1</v>
      </c>
      <c r="G11" s="19">
        <v>0</v>
      </c>
      <c r="H11" s="19">
        <v>0</v>
      </c>
      <c r="I11" s="19">
        <v>2</v>
      </c>
      <c r="J11" s="19">
        <v>1</v>
      </c>
      <c r="K11" s="19">
        <v>6</v>
      </c>
      <c r="L11" s="19">
        <v>9</v>
      </c>
      <c r="M11" s="19">
        <v>8</v>
      </c>
      <c r="N11" s="19">
        <v>9</v>
      </c>
      <c r="O11" s="19">
        <v>27</v>
      </c>
      <c r="P11" s="19">
        <v>52</v>
      </c>
      <c r="Q11" s="19">
        <v>47</v>
      </c>
      <c r="R11" s="19">
        <v>61</v>
      </c>
      <c r="S11" s="19">
        <v>71</v>
      </c>
      <c r="T11" s="19">
        <v>104</v>
      </c>
      <c r="U11" s="20">
        <v>95</v>
      </c>
      <c r="V11" s="21">
        <f t="shared" si="4"/>
        <v>493</v>
      </c>
      <c r="W11" s="22">
        <f t="shared" si="0"/>
        <v>0.18232248520710059</v>
      </c>
      <c r="X11" s="15">
        <f t="shared" si="5"/>
        <v>115</v>
      </c>
      <c r="Y11" s="16">
        <f t="shared" si="1"/>
        <v>7.0079219987812316E-2</v>
      </c>
      <c r="Z11" s="21">
        <f t="shared" si="2"/>
        <v>378</v>
      </c>
      <c r="AA11" s="16">
        <f t="shared" si="3"/>
        <v>0.23034734917733091</v>
      </c>
    </row>
    <row r="12" spans="1:27" ht="19.5" thickBot="1" x14ac:dyDescent="0.45">
      <c r="A12" s="23" t="s">
        <v>2</v>
      </c>
      <c r="B12" s="24">
        <v>0</v>
      </c>
      <c r="C12" s="25">
        <v>2</v>
      </c>
      <c r="D12" s="25">
        <v>0</v>
      </c>
      <c r="E12" s="25">
        <v>0</v>
      </c>
      <c r="F12" s="25">
        <v>1</v>
      </c>
      <c r="G12" s="25">
        <v>4</v>
      </c>
      <c r="H12" s="25">
        <v>0</v>
      </c>
      <c r="I12" s="25">
        <v>4</v>
      </c>
      <c r="J12" s="25">
        <v>2</v>
      </c>
      <c r="K12" s="25">
        <v>2</v>
      </c>
      <c r="L12" s="25">
        <v>6</v>
      </c>
      <c r="M12" s="25">
        <v>7</v>
      </c>
      <c r="N12" s="25">
        <v>3</v>
      </c>
      <c r="O12" s="25">
        <v>2</v>
      </c>
      <c r="P12" s="25">
        <v>1</v>
      </c>
      <c r="Q12" s="25">
        <v>5</v>
      </c>
      <c r="R12" s="25">
        <v>15</v>
      </c>
      <c r="S12" s="25">
        <v>6</v>
      </c>
      <c r="T12" s="25">
        <v>11</v>
      </c>
      <c r="U12" s="26">
        <v>14</v>
      </c>
      <c r="V12" s="27">
        <f t="shared" si="4"/>
        <v>85</v>
      </c>
      <c r="W12" s="28">
        <f t="shared" si="0"/>
        <v>3.1434911242603551E-2</v>
      </c>
      <c r="X12" s="15">
        <f t="shared" si="5"/>
        <v>34</v>
      </c>
      <c r="Y12" s="16">
        <f t="shared" si="1"/>
        <v>2.0719073735527116E-2</v>
      </c>
      <c r="Z12" s="27">
        <f t="shared" si="2"/>
        <v>51</v>
      </c>
      <c r="AA12" s="16">
        <f t="shared" si="3"/>
        <v>3.1078610603290677E-2</v>
      </c>
    </row>
    <row r="13" spans="1:27" ht="19.5" thickBot="1" x14ac:dyDescent="0.45">
      <c r="A13" s="29" t="s">
        <v>3</v>
      </c>
      <c r="B13" s="30">
        <f>SUM(B7:B12)</f>
        <v>17</v>
      </c>
      <c r="C13" s="31">
        <f t="shared" ref="C13:U13" si="6">SUM(C7:C12)</f>
        <v>23</v>
      </c>
      <c r="D13" s="31">
        <f t="shared" si="6"/>
        <v>17</v>
      </c>
      <c r="E13" s="31">
        <f t="shared" si="6"/>
        <v>23</v>
      </c>
      <c r="F13" s="31">
        <f t="shared" si="6"/>
        <v>26</v>
      </c>
      <c r="G13" s="31">
        <f t="shared" si="6"/>
        <v>48</v>
      </c>
      <c r="H13" s="31">
        <f t="shared" si="6"/>
        <v>54</v>
      </c>
      <c r="I13" s="31">
        <f t="shared" si="6"/>
        <v>50</v>
      </c>
      <c r="J13" s="31">
        <f t="shared" si="6"/>
        <v>70</v>
      </c>
      <c r="K13" s="31">
        <f t="shared" si="6"/>
        <v>70</v>
      </c>
      <c r="L13" s="31">
        <f t="shared" si="6"/>
        <v>100</v>
      </c>
      <c r="M13" s="31">
        <f t="shared" si="6"/>
        <v>131</v>
      </c>
      <c r="N13" s="31">
        <f t="shared" si="6"/>
        <v>113</v>
      </c>
      <c r="O13" s="31">
        <f t="shared" si="6"/>
        <v>137</v>
      </c>
      <c r="P13" s="31">
        <f t="shared" si="6"/>
        <v>184</v>
      </c>
      <c r="Q13" s="31">
        <f t="shared" si="6"/>
        <v>205</v>
      </c>
      <c r="R13" s="31">
        <f t="shared" si="6"/>
        <v>242</v>
      </c>
      <c r="S13" s="31">
        <f t="shared" si="6"/>
        <v>266</v>
      </c>
      <c r="T13" s="31">
        <f t="shared" si="6"/>
        <v>398</v>
      </c>
      <c r="U13" s="32">
        <f t="shared" si="6"/>
        <v>530</v>
      </c>
      <c r="V13" s="36">
        <f>SUM(B13:U13)</f>
        <v>2704</v>
      </c>
      <c r="W13" s="33"/>
      <c r="X13" s="27">
        <f>SUM(B13:P13)</f>
        <v>1063</v>
      </c>
      <c r="Y13" s="33"/>
      <c r="Z13" s="27">
        <f t="shared" si="2"/>
        <v>1641</v>
      </c>
      <c r="AA13" s="33"/>
    </row>
    <row r="22" spans="5:15" x14ac:dyDescent="0.4">
      <c r="O22" s="43"/>
    </row>
    <row r="23" spans="5:15" x14ac:dyDescent="0.4">
      <c r="O23" s="43"/>
    </row>
    <row r="24" spans="5:15" x14ac:dyDescent="0.4">
      <c r="O24" s="43"/>
    </row>
    <row r="28" spans="5:15" x14ac:dyDescent="0.4">
      <c r="E28" s="34" t="s">
        <v>3</v>
      </c>
    </row>
    <row r="29" spans="5:15" x14ac:dyDescent="0.4">
      <c r="E29" s="35">
        <f>V13</f>
        <v>2704</v>
      </c>
    </row>
    <row r="34" spans="4:14" x14ac:dyDescent="0.4">
      <c r="D34" t="s">
        <v>14</v>
      </c>
    </row>
    <row r="38" spans="4:14" x14ac:dyDescent="0.4">
      <c r="I38" s="37"/>
      <c r="J38" s="38"/>
      <c r="K38" s="38"/>
      <c r="L38" s="38"/>
      <c r="M38" s="38"/>
      <c r="N38" s="38"/>
    </row>
    <row r="39" spans="4:14" x14ac:dyDescent="0.4">
      <c r="I39" s="38"/>
      <c r="J39" s="38"/>
      <c r="K39" s="38"/>
      <c r="L39" s="38"/>
      <c r="M39" s="38"/>
      <c r="N39" s="38"/>
    </row>
  </sheetData>
  <mergeCells count="1">
    <mergeCell ref="V1:W1"/>
  </mergeCells>
  <phoneticPr fontId="2"/>
  <pageMargins left="0.7" right="0.7" top="0.75" bottom="0.75" header="0.3" footer="0.3"/>
  <pageSetup paperSize="8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1997-2011</vt:lpstr>
      <vt:lpstr>2012-2016</vt:lpstr>
      <vt:lpstr>1997-2016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2019-09-10T09:00:11Z</dcterms:created>
  <dcterms:modified xsi:type="dcterms:W3CDTF">2019-09-10T09:02:10Z</dcterms:modified>
</cp:coreProperties>
</file>