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285" yWindow="0" windowWidth="24450" windowHeight="14955"/>
  </bookViews>
  <sheets>
    <sheet name="1-5-32図 日本出願人の属性別比率及び共同出願の内訳" sheetId="1" r:id="rId1"/>
    <sheet name="入力シート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1" l="1"/>
  <c r="B21" i="2" l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U15" i="1"/>
  <c r="T15" i="1"/>
  <c r="S15" i="1"/>
  <c r="R15" i="1"/>
  <c r="Q15" i="1"/>
  <c r="P15" i="1"/>
  <c r="O15" i="1"/>
  <c r="N15" i="1"/>
  <c r="M15" i="1"/>
  <c r="L15" i="1"/>
  <c r="K15" i="1"/>
  <c r="J15" i="1"/>
  <c r="H15" i="1"/>
  <c r="G15" i="1"/>
  <c r="F15" i="1"/>
  <c r="E15" i="1"/>
  <c r="D15" i="1"/>
  <c r="C15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6" i="1"/>
  <c r="B15" i="1"/>
  <c r="B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3" i="1"/>
  <c r="B12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9" i="1"/>
  <c r="B8" i="1"/>
  <c r="B7" i="1"/>
  <c r="U21" i="2"/>
  <c r="T21" i="2"/>
  <c r="R21" i="2"/>
  <c r="Q21" i="2"/>
  <c r="P21" i="2"/>
  <c r="N21" i="2"/>
  <c r="M21" i="2"/>
  <c r="L21" i="2"/>
  <c r="J21" i="2"/>
  <c r="I21" i="2"/>
  <c r="H21" i="2"/>
  <c r="F21" i="2"/>
  <c r="E21" i="2"/>
  <c r="D21" i="2"/>
  <c r="V19" i="2"/>
  <c r="V18" i="2"/>
  <c r="V17" i="2"/>
  <c r="V16" i="2"/>
  <c r="V15" i="2"/>
  <c r="V14" i="2"/>
  <c r="V13" i="2"/>
  <c r="V12" i="2"/>
  <c r="V11" i="2"/>
  <c r="S21" i="2"/>
  <c r="O21" i="2"/>
  <c r="K21" i="2"/>
  <c r="G21" i="2"/>
  <c r="C21" i="2"/>
  <c r="V10" i="2"/>
  <c r="V9" i="2"/>
  <c r="V8" i="2"/>
  <c r="V7" i="2"/>
  <c r="V21" i="2" l="1"/>
  <c r="W20" i="2" l="1"/>
  <c r="W18" i="2"/>
  <c r="W16" i="2"/>
  <c r="W14" i="2"/>
  <c r="W12" i="2"/>
  <c r="W9" i="2"/>
  <c r="W7" i="2"/>
  <c r="W8" i="2"/>
  <c r="W17" i="2"/>
  <c r="W19" i="2"/>
  <c r="W13" i="2"/>
  <c r="W15" i="2"/>
  <c r="W10" i="2"/>
  <c r="W11" i="2"/>
  <c r="U10" i="1" l="1"/>
  <c r="U17" i="1" s="1"/>
  <c r="T10" i="1"/>
  <c r="T17" i="1" s="1"/>
  <c r="S10" i="1"/>
  <c r="S18" i="1" s="1"/>
  <c r="R10" i="1"/>
  <c r="R18" i="1" s="1"/>
  <c r="Q10" i="1"/>
  <c r="Q18" i="1" s="1"/>
  <c r="P10" i="1"/>
  <c r="P17" i="1" s="1"/>
  <c r="O10" i="1"/>
  <c r="O18" i="1" s="1"/>
  <c r="N10" i="1"/>
  <c r="N17" i="1" s="1"/>
  <c r="M10" i="1"/>
  <c r="M17" i="1" s="1"/>
  <c r="L10" i="1"/>
  <c r="L17" i="1" s="1"/>
  <c r="K10" i="1"/>
  <c r="K18" i="1" s="1"/>
  <c r="J10" i="1"/>
  <c r="J17" i="1" s="1"/>
  <c r="I10" i="1"/>
  <c r="I17" i="1" s="1"/>
  <c r="H10" i="1"/>
  <c r="H17" i="1" s="1"/>
  <c r="G10" i="1"/>
  <c r="G18" i="1" s="1"/>
  <c r="F10" i="1"/>
  <c r="F18" i="1" s="1"/>
  <c r="E10" i="1"/>
  <c r="E17" i="1" s="1"/>
  <c r="D10" i="1"/>
  <c r="D17" i="1" s="1"/>
  <c r="B10" i="1"/>
  <c r="C10" i="1"/>
  <c r="C18" i="1" s="1"/>
  <c r="V11" i="1"/>
  <c r="V12" i="1"/>
  <c r="V13" i="1"/>
  <c r="V14" i="1"/>
  <c r="V15" i="1"/>
  <c r="V16" i="1"/>
  <c r="P18" i="1" l="1"/>
  <c r="B17" i="1"/>
  <c r="B18" i="1"/>
  <c r="T18" i="1"/>
  <c r="I18" i="1"/>
  <c r="D18" i="1"/>
  <c r="F17" i="1"/>
  <c r="N18" i="1"/>
  <c r="R17" i="1"/>
  <c r="M18" i="1"/>
  <c r="E18" i="1"/>
  <c r="J18" i="1"/>
  <c r="S17" i="1"/>
  <c r="O17" i="1"/>
  <c r="K17" i="1"/>
  <c r="G17" i="1"/>
  <c r="H18" i="1"/>
  <c r="Q17" i="1"/>
  <c r="L18" i="1"/>
  <c r="C17" i="1"/>
  <c r="U18" i="1"/>
  <c r="V18" i="1" l="1"/>
  <c r="V9" i="1" l="1"/>
  <c r="V8" i="1"/>
  <c r="V7" i="1"/>
  <c r="V10" i="1"/>
  <c r="V17" i="1"/>
  <c r="W11" i="1" l="1"/>
  <c r="W12" i="1"/>
  <c r="W14" i="1"/>
  <c r="W13" i="1"/>
  <c r="W15" i="1"/>
  <c r="W16" i="1"/>
  <c r="W10" i="1"/>
  <c r="W7" i="1"/>
  <c r="W9" i="1"/>
  <c r="W8" i="1"/>
  <c r="E36" i="1"/>
</calcChain>
</file>

<file path=xl/sharedStrings.xml><?xml version="1.0" encoding="utf-8"?>
<sst xmlns="http://schemas.openxmlformats.org/spreadsheetml/2006/main" count="36" uniqueCount="34">
  <si>
    <t>合計</t>
    <rPh sb="0" eb="2">
      <t>ゴウケイ</t>
    </rPh>
    <phoneticPr fontId="2"/>
  </si>
  <si>
    <t>注）2014年以降はデータベース収録の遅れ、PCT出願の各国以降のずれ等で
       全出願データを反映していない可能性がある。</t>
    <phoneticPr fontId="2"/>
  </si>
  <si>
    <t>(単願)企業</t>
  </si>
  <si>
    <t>(単願)大学･大学以外の研究機関</t>
  </si>
  <si>
    <t>(単願)個人</t>
  </si>
  <si>
    <t>(共願)企業-個人</t>
  </si>
  <si>
    <t>(共願)企業-大学･大学以外の研究機関</t>
  </si>
  <si>
    <t>(共願)大学･大学以外の研究機関-大学･大学以外の研究機関</t>
  </si>
  <si>
    <t>(共願)大学・大学以外の研究機関-個人</t>
  </si>
  <si>
    <t>(共願)個人-個人</t>
  </si>
  <si>
    <t>(共願)企業-企業</t>
    <phoneticPr fontId="2"/>
  </si>
  <si>
    <t>(共願)計</t>
    <rPh sb="4" eb="5">
      <t>ケイ</t>
    </rPh>
    <phoneticPr fontId="2"/>
  </si>
  <si>
    <t>【PAS】</t>
    <phoneticPr fontId="2"/>
  </si>
  <si>
    <t>図xxxxx　出願人属性別　出願件数推移</t>
    <rPh sb="10" eb="12">
      <t>ゾクセイ</t>
    </rPh>
    <rPh sb="12" eb="13">
      <t>ベツ</t>
    </rPh>
    <phoneticPr fontId="2"/>
  </si>
  <si>
    <t>【PAS】</t>
    <phoneticPr fontId="2"/>
  </si>
  <si>
    <t>(単願)不明</t>
  </si>
  <si>
    <t>(共願)企業-不明</t>
  </si>
  <si>
    <t>(共願)大学･大学以外の研究機関-不明</t>
  </si>
  <si>
    <t>(共願)個人-不明</t>
  </si>
  <si>
    <t>(共願)不明-不明</t>
  </si>
  <si>
    <t>計</t>
    <rPh sb="0" eb="1">
      <t>ケイ</t>
    </rPh>
    <phoneticPr fontId="2"/>
  </si>
  <si>
    <t>比率</t>
    <rPh sb="0" eb="2">
      <t>ヒリツ</t>
    </rPh>
    <phoneticPr fontId="2"/>
  </si>
  <si>
    <t>図4-2-019および図4-2-020　出願人属性別　出願件数推移</t>
    <rPh sb="23" eb="25">
      <t>ゾクセイ</t>
    </rPh>
    <rPh sb="25" eb="26">
      <t>ベツ</t>
    </rPh>
    <phoneticPr fontId="2"/>
  </si>
  <si>
    <t>(共同出願)計</t>
    <rPh sb="1" eb="3">
      <t>キョウドウ</t>
    </rPh>
    <rPh sb="3" eb="5">
      <t>シュツガン</t>
    </rPh>
    <rPh sb="6" eb="7">
      <t>ケイ</t>
    </rPh>
    <phoneticPr fontId="2"/>
  </si>
  <si>
    <t>(単独出願)企業</t>
    <rPh sb="2" eb="3">
      <t>ドク</t>
    </rPh>
    <rPh sb="3" eb="5">
      <t>シュツガン</t>
    </rPh>
    <phoneticPr fontId="2"/>
  </si>
  <si>
    <t>(単独出願)大学･大学以外の研究機関</t>
  </si>
  <si>
    <t>(単独出願)個人</t>
  </si>
  <si>
    <t>企業-企業</t>
    <phoneticPr fontId="2"/>
  </si>
  <si>
    <t>企業-個人</t>
    <phoneticPr fontId="2"/>
  </si>
  <si>
    <t>企業-大学･大学以外の研究機関</t>
    <phoneticPr fontId="2"/>
  </si>
  <si>
    <t>大学･大学以外の研究機関-大学･大学以外の研究機関</t>
    <phoneticPr fontId="2"/>
  </si>
  <si>
    <t>大学・大学以外の研究機関-個人</t>
    <phoneticPr fontId="2"/>
  </si>
  <si>
    <t>個人-個人</t>
    <phoneticPr fontId="2"/>
  </si>
  <si>
    <t>1-5-32図 日本出願人の属性別比率及び共同出願の内訳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</si>
</sst>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件&quot;"/>
    <numFmt numFmtId="177" formatCode="0.000_ 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176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7" fillId="0" borderId="13" xfId="0" applyFont="1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176" fontId="0" fillId="0" borderId="17" xfId="0" applyNumberFormat="1" applyBorder="1">
      <alignment vertical="center"/>
    </xf>
    <xf numFmtId="177" fontId="0" fillId="0" borderId="18" xfId="0" applyNumberFormat="1" applyBorder="1">
      <alignment vertical="center"/>
    </xf>
    <xf numFmtId="0" fontId="8" fillId="0" borderId="19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176" fontId="0" fillId="0" borderId="5" xfId="0" applyNumberFormat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176" fontId="0" fillId="2" borderId="17" xfId="0" applyNumberFormat="1" applyFill="1" applyBorder="1">
      <alignment vertical="center"/>
    </xf>
    <xf numFmtId="0" fontId="7" fillId="2" borderId="13" xfId="0" applyFont="1" applyFill="1" applyBorder="1" applyAlignment="1">
      <alignment horizontal="center"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22" xfId="0" applyFill="1" applyBorder="1">
      <alignment vertical="center"/>
    </xf>
    <xf numFmtId="0" fontId="7" fillId="0" borderId="26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27" xfId="0" applyFill="1" applyBorder="1">
      <alignment vertical="center"/>
    </xf>
    <xf numFmtId="0" fontId="0" fillId="3" borderId="24" xfId="0" applyFill="1" applyBorder="1">
      <alignment vertical="center"/>
    </xf>
    <xf numFmtId="0" fontId="0" fillId="3" borderId="28" xfId="0" applyFill="1" applyBorder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969696"/>
      <color rgb="FF993300"/>
      <color rgb="FFFF99CD"/>
      <color rgb="FFC1E7BB"/>
      <color rgb="FFFF99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695294397165"/>
          <c:y val="0.21303046816184865"/>
          <c:w val="0.5766138824620668"/>
          <c:h val="0.64957206500394704"/>
        </c:manualLayout>
      </c:layout>
      <c:pieChart>
        <c:varyColors val="1"/>
        <c:ser>
          <c:idx val="0"/>
          <c:order val="0"/>
          <c:spPr>
            <a:ln w="9525">
              <a:noFill/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25B-4563-9579-CDF536A7574D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25B-4563-9579-CDF536A7574D}"/>
              </c:ext>
            </c:extLst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25B-4563-9579-CDF536A7574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25B-4563-9579-CDF536A7574D}"/>
              </c:ext>
            </c:extLst>
          </c:dPt>
          <c:dLbls>
            <c:dLbl>
              <c:idx val="0"/>
              <c:layout>
                <c:manualLayout>
                  <c:x val="-2.3762446799357202E-2"/>
                  <c:y val="-0.58324630663425248"/>
                </c:manualLayout>
              </c:layout>
              <c:tx>
                <c:rich>
                  <a:bodyPr/>
                  <a:lstStyle/>
                  <a:p>
                    <a:fld id="{2FDAAF34-63E5-4434-BFA2-3CCD533174DD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 </a:t>
                    </a:r>
                  </a:p>
                  <a:p>
                    <a:fld id="{9255262B-1298-483D-A1D3-067A852C7A30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7F5A568F-F90E-4FF8-834B-5F3B29EEABE7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825B-4563-9579-CDF536A7574D}"/>
                </c:ext>
              </c:extLst>
            </c:dLbl>
            <c:dLbl>
              <c:idx val="1"/>
              <c:layout>
                <c:manualLayout>
                  <c:x val="-7.7857724621455557E-2"/>
                  <c:y val="5.861362542657080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ＭＳ ゴシック" panose="020B0609070205080204" pitchFamily="49" charset="-128"/>
                        <a:ea typeface="ＭＳ ゴシック" panose="020B0609070205080204" pitchFamily="49" charset="-128"/>
                        <a:cs typeface="+mn-cs"/>
                      </a:defRPr>
                    </a:pPr>
                    <a:fld id="{2ED7E417-5B89-43D6-8939-34CF77549A63}" type="CATEGORYNAME">
                      <a:rPr lang="ja-JP" altLang="en-US"/>
                      <a:pPr>
                        <a:defRPr sz="1200">
                          <a:latin typeface="ＭＳ ゴシック" panose="020B0609070205080204" pitchFamily="49" charset="-128"/>
                          <a:ea typeface="ＭＳ ゴシック" panose="020B0609070205080204" pitchFamily="49" charset="-128"/>
                        </a:defRPr>
                      </a:pPr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120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baseline="0"/>
                      <a:t> </a:t>
                    </a:r>
                    <a:fld id="{CA83B8E3-92BB-4171-A012-966D07CB9E9E}" type="VALUE">
                      <a:rPr lang="ja-JP" altLang="en-US" baseline="0"/>
                      <a:pPr>
                        <a:defRPr sz="1200">
                          <a:latin typeface="ＭＳ ゴシック" panose="020B0609070205080204" pitchFamily="49" charset="-128"/>
                          <a:ea typeface="ＭＳ ゴシック" panose="020B0609070205080204" pitchFamily="49" charset="-128"/>
                        </a:defRPr>
                      </a:pPr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pPr>
                      <a:defRPr sz="1200">
                        <a:latin typeface="ＭＳ ゴシック" panose="020B0609070205080204" pitchFamily="49" charset="-128"/>
                        <a:ea typeface="ＭＳ ゴシック" panose="020B0609070205080204" pitchFamily="49" charset="-128"/>
                      </a:defRPr>
                    </a:pPr>
                    <a:r>
                      <a:rPr lang="en-US" altLang="ja-JP" baseline="0"/>
                      <a:t> </a:t>
                    </a:r>
                    <a:fld id="{DE07018F-726E-4A37-A3E5-367F1AADA940}" type="PERCENTAGE">
                      <a:rPr lang="en-US" altLang="ja-JP" baseline="0"/>
                      <a:pPr>
                        <a:defRPr sz="1200">
                          <a:latin typeface="ＭＳ ゴシック" panose="020B0609070205080204" pitchFamily="49" charset="-128"/>
                          <a:ea typeface="ＭＳ ゴシック" panose="020B0609070205080204" pitchFamily="49" charset="-128"/>
                        </a:defRPr>
                      </a:pPr>
                      <a:t>[パーセンテージ]</a:t>
                    </a:fld>
                    <a:endParaRPr lang="en-US" altLang="ja-JP" baseline="0"/>
                  </a:p>
                </c:rich>
              </c:tx>
              <c:numFmt formatCode="0.0%" sourceLinked="0"/>
              <c:spPr>
                <a:noFill/>
                <a:ln w="19050">
                  <a:solidFill>
                    <a:srgbClr val="FF000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825B-4563-9579-CDF536A7574D}"/>
                </c:ext>
              </c:extLst>
            </c:dLbl>
            <c:dLbl>
              <c:idx val="2"/>
              <c:layout>
                <c:manualLayout>
                  <c:x val="-8.2137142718084616E-2"/>
                  <c:y val="-1.4795486073123266E-2"/>
                </c:manualLayout>
              </c:layout>
              <c:tx>
                <c:rich>
                  <a:bodyPr/>
                  <a:lstStyle/>
                  <a:p>
                    <a:fld id="{D7C00F04-F657-4968-8571-4A8482CABDD5}" type="CATEGORYNAME">
                      <a:rPr lang="ja-JP" altLang="en-US"/>
                      <a:pPr/>
                      <a:t>[分類名]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0FF992A9-624C-4225-899C-9081FA902E1F}" type="VALUE">
                      <a:rPr lang="ja-JP" altLang="en-US" baseline="0"/>
                      <a:pPr/>
                      <a:t>[値]</a:t>
                    </a:fld>
                    <a:r>
                      <a:rPr lang="en-US" altLang="ja-JP" baseline="0"/>
                      <a:t>,</a:t>
                    </a:r>
                  </a:p>
                  <a:p>
                    <a:r>
                      <a:rPr lang="en-US" altLang="ja-JP" baseline="0"/>
                      <a:t> </a:t>
                    </a:r>
                    <a:fld id="{57205315-CA30-437D-92ED-946702D91F71}" type="PERCENTAGE">
                      <a:rPr lang="en-US" altLang="ja-JP" baseline="0"/>
                      <a:pPr/>
                      <a:t>[パーセンテージ]</a:t>
                    </a:fld>
                    <a:endParaRPr lang="en-US" altLang="ja-JP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25B-4563-9579-CDF536A7574D}"/>
                </c:ext>
              </c:extLst>
            </c:dLbl>
            <c:dLbl>
              <c:idx val="3"/>
              <c:layout>
                <c:manualLayout>
                  <c:x val="0.10865769037812893"/>
                  <c:y val="-4.9353072094947853E-2"/>
                </c:manualLayout>
              </c:layout>
              <c:numFmt formatCode="0.0%" sourceLinked="0"/>
              <c:spPr>
                <a:noFill/>
                <a:ln w="19050">
                  <a:solidFill>
                    <a:srgbClr val="FF000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5B-4563-9579-CDF536A7574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'1-5-32図 日本出願人の属性別比率及び共同出願の内訳'!$A$7:$A$10</c:f>
              <c:strCache>
                <c:ptCount val="4"/>
                <c:pt idx="0">
                  <c:v>(単独出願)企業</c:v>
                </c:pt>
                <c:pt idx="1">
                  <c:v>(単独出願)大学･大学以外の研究機関</c:v>
                </c:pt>
                <c:pt idx="2">
                  <c:v>(単独出願)個人</c:v>
                </c:pt>
                <c:pt idx="3">
                  <c:v>(共同出願)計</c:v>
                </c:pt>
              </c:strCache>
            </c:strRef>
          </c:cat>
          <c:val>
            <c:numRef>
              <c:f>'1-5-32図 日本出願人の属性別比率及び共同出願の内訳'!$V$7:$V$10</c:f>
              <c:numCache>
                <c:formatCode>#,##0"件"</c:formatCode>
                <c:ptCount val="4"/>
                <c:pt idx="0">
                  <c:v>769</c:v>
                </c:pt>
                <c:pt idx="1">
                  <c:v>141</c:v>
                </c:pt>
                <c:pt idx="2">
                  <c:v>23</c:v>
                </c:pt>
                <c:pt idx="3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B-4563-9579-CDF536A75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sz="1200"/>
              <a:t>優先権主張</a:t>
            </a:r>
            <a:endParaRPr lang="en-US" sz="1200"/>
          </a:p>
          <a:p>
            <a:pPr>
              <a:defRPr sz="1200"/>
            </a:pPr>
            <a:r>
              <a:rPr lang="en-US" sz="1200"/>
              <a:t>1997-2016</a:t>
            </a:r>
            <a:r>
              <a:rPr lang="ja-JP" sz="1200"/>
              <a:t>年</a:t>
            </a:r>
          </a:p>
        </c:rich>
      </c:tx>
      <c:layout>
        <c:manualLayout>
          <c:xMode val="edge"/>
          <c:yMode val="edge"/>
          <c:x val="8.3408237802995264E-2"/>
          <c:y val="8.5034617151729275E-2"/>
        </c:manualLayout>
      </c:layout>
      <c:overlay val="0"/>
      <c:spPr>
        <a:solidFill>
          <a:schemeClr val="bg1"/>
        </a:solidFill>
        <a:ln w="15875"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559074417168448E-2"/>
          <c:y val="6.2549311617737927E-2"/>
          <c:w val="0.86764707400171126"/>
          <c:h val="0.70851882951250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'1-5-32図 日本出願人の属性別比率及び共同出願の内訳'!$A$7</c:f>
              <c:strCache>
                <c:ptCount val="1"/>
                <c:pt idx="0">
                  <c:v>(単独出願)企業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8"/>
            <c:invertIfNegative val="0"/>
            <c:bubble3D val="0"/>
            <c:spPr>
              <a:solidFill>
                <a:schemeClr val="accent1"/>
              </a:solidFill>
              <a:ln w="9525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F69-4BC3-805C-6E8EEAB48F69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1"/>
              </a:solidFill>
              <a:ln w="9525" cap="rnd">
                <a:solidFill>
                  <a:schemeClr val="accent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F69-4BC3-805C-6E8EEAB48F69}"/>
              </c:ext>
            </c:extLst>
          </c:dPt>
          <c:cat>
            <c:numRef>
              <c:f>'1-5-32図 日本出願人の属性別比率及び共同出願の内訳'!$B$6:$U$6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'1-5-32図 日本出願人の属性別比率及び共同出願の内訳'!$B$7:$U$7</c:f>
              <c:numCache>
                <c:formatCode>General</c:formatCode>
                <c:ptCount val="20"/>
                <c:pt idx="0">
                  <c:v>6</c:v>
                </c:pt>
                <c:pt idx="1">
                  <c:v>13</c:v>
                </c:pt>
                <c:pt idx="2">
                  <c:v>11</c:v>
                </c:pt>
                <c:pt idx="3">
                  <c:v>11</c:v>
                </c:pt>
                <c:pt idx="4">
                  <c:v>12</c:v>
                </c:pt>
                <c:pt idx="5">
                  <c:v>25</c:v>
                </c:pt>
                <c:pt idx="6">
                  <c:v>19</c:v>
                </c:pt>
                <c:pt idx="7">
                  <c:v>19</c:v>
                </c:pt>
                <c:pt idx="8">
                  <c:v>28</c:v>
                </c:pt>
                <c:pt idx="9">
                  <c:v>21</c:v>
                </c:pt>
                <c:pt idx="10">
                  <c:v>33</c:v>
                </c:pt>
                <c:pt idx="11">
                  <c:v>69</c:v>
                </c:pt>
                <c:pt idx="12">
                  <c:v>45</c:v>
                </c:pt>
                <c:pt idx="13">
                  <c:v>62</c:v>
                </c:pt>
                <c:pt idx="14">
                  <c:v>71</c:v>
                </c:pt>
                <c:pt idx="15">
                  <c:v>60</c:v>
                </c:pt>
                <c:pt idx="16">
                  <c:v>43</c:v>
                </c:pt>
                <c:pt idx="17">
                  <c:v>65</c:v>
                </c:pt>
                <c:pt idx="18">
                  <c:v>62</c:v>
                </c:pt>
                <c:pt idx="19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7-4D5A-8F4C-BBE5BE54B147}"/>
            </c:ext>
          </c:extLst>
        </c:ser>
        <c:ser>
          <c:idx val="1"/>
          <c:order val="1"/>
          <c:tx>
            <c:strRef>
              <c:f>'1-5-32図 日本出願人の属性別比率及び共同出願の内訳'!$A$8</c:f>
              <c:strCache>
                <c:ptCount val="1"/>
                <c:pt idx="0">
                  <c:v>(単独出願)大学･大学以外の研究機関</c:v>
                </c:pt>
              </c:strCache>
            </c:strRef>
          </c:tx>
          <c:spPr>
            <a:pattFill prst="dkDnDiag">
              <a:fgClr>
                <a:schemeClr val="accent2"/>
              </a:fgClr>
              <a:bgClr>
                <a:schemeClr val="bg1"/>
              </a:bgClr>
            </a:pattFill>
            <a:ln w="9525">
              <a:solidFill>
                <a:schemeClr val="accent2"/>
              </a:solidFill>
            </a:ln>
            <a:effectLst/>
          </c:spPr>
          <c:invertIfNegative val="0"/>
          <c:dPt>
            <c:idx val="18"/>
            <c:invertIfNegative val="0"/>
            <c:bubble3D val="0"/>
            <c:spPr>
              <a:pattFill prst="dkDnDiag">
                <a:fgClr>
                  <a:schemeClr val="accent2"/>
                </a:fgClr>
                <a:bgClr>
                  <a:schemeClr val="bg1"/>
                </a:bgClr>
              </a:pattFill>
              <a:ln w="9525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F69-4BC3-805C-6E8EEAB48F69}"/>
              </c:ext>
            </c:extLst>
          </c:dPt>
          <c:dPt>
            <c:idx val="19"/>
            <c:invertIfNegative val="0"/>
            <c:bubble3D val="0"/>
            <c:spPr>
              <a:pattFill prst="dkDnDiag">
                <a:fgClr>
                  <a:schemeClr val="accent2"/>
                </a:fgClr>
                <a:bgClr>
                  <a:schemeClr val="bg1"/>
                </a:bgClr>
              </a:pattFill>
              <a:ln w="9525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AF69-4BC3-805C-6E8EEAB48F69}"/>
              </c:ext>
            </c:extLst>
          </c:dPt>
          <c:cat>
            <c:numRef>
              <c:f>'1-5-32図 日本出願人の属性別比率及び共同出願の内訳'!$B$6:$U$6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'1-5-32図 日本出願人の属性別比率及び共同出願の内訳'!$B$8:$U$8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7</c:v>
                </c:pt>
                <c:pt idx="8">
                  <c:v>10</c:v>
                </c:pt>
                <c:pt idx="9">
                  <c:v>10</c:v>
                </c:pt>
                <c:pt idx="10">
                  <c:v>13</c:v>
                </c:pt>
                <c:pt idx="11">
                  <c:v>9</c:v>
                </c:pt>
                <c:pt idx="12">
                  <c:v>7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16</c:v>
                </c:pt>
                <c:pt idx="17">
                  <c:v>12</c:v>
                </c:pt>
                <c:pt idx="18">
                  <c:v>8</c:v>
                </c:pt>
                <c:pt idx="1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57-4D5A-8F4C-BBE5BE54B147}"/>
            </c:ext>
          </c:extLst>
        </c:ser>
        <c:ser>
          <c:idx val="2"/>
          <c:order val="2"/>
          <c:tx>
            <c:strRef>
              <c:f>'1-5-32図 日本出願人の属性別比率及び共同出願の内訳'!$A$9</c:f>
              <c:strCache>
                <c:ptCount val="1"/>
                <c:pt idx="0">
                  <c:v>(単独出願)個人</c:v>
                </c:pt>
              </c:strCache>
            </c:strRef>
          </c:tx>
          <c:spPr>
            <a:solidFill>
              <a:schemeClr val="accent3"/>
            </a:solidFill>
            <a:ln w="9525">
              <a:solidFill>
                <a:schemeClr val="accent3"/>
              </a:solidFill>
              <a:prstDash val="solid"/>
            </a:ln>
            <a:effectLst/>
          </c:spPr>
          <c:invertIfNegative val="0"/>
          <c:dPt>
            <c:idx val="18"/>
            <c:invertIfNegative val="0"/>
            <c:bubble3D val="0"/>
            <c:spPr>
              <a:solidFill>
                <a:schemeClr val="accent3"/>
              </a:solidFill>
              <a:ln w="95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AF69-4BC3-805C-6E8EEAB48F69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3"/>
              </a:solidFill>
              <a:ln w="9525" cap="rnd">
                <a:solidFill>
                  <a:schemeClr val="accent3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AF69-4BC3-805C-6E8EEAB48F69}"/>
              </c:ext>
            </c:extLst>
          </c:dPt>
          <c:cat>
            <c:numRef>
              <c:f>'1-5-32図 日本出願人の属性別比率及び共同出願の内訳'!$B$6:$U$6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'1-5-32図 日本出願人の属性別比率及び共同出願の内訳'!$B$9:$U$9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57-4D5A-8F4C-BBE5BE54B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3174344"/>
        <c:axId val="573162584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'1-5-32図 日本出願人の属性別比率及び共同出願の内訳'!$A$10</c15:sqref>
                        </c15:formulaRef>
                      </c:ext>
                    </c:extLst>
                    <c:strCache>
                      <c:ptCount val="1"/>
                      <c:pt idx="0">
                        <c:v>(共同出願)計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Pt>
                  <c:idx val="18"/>
                  <c:invertIfNegative val="0"/>
                  <c:bubble3D val="0"/>
                  <c:spPr>
                    <a:pattFill prst="narVert">
                      <a:fgClr>
                        <a:schemeClr val="accent6"/>
                      </a:fgClr>
                      <a:bgClr>
                        <a:schemeClr val="bg1"/>
                      </a:bgClr>
                    </a:pattFill>
                    <a:ln w="9525" cap="rnd">
                      <a:solidFill>
                        <a:schemeClr val="accent6"/>
                      </a:solidFill>
                      <a:prstDash val="solid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AF69-4BC3-805C-6E8EEAB48F69}"/>
                    </c:ext>
                  </c:extLst>
                </c:dPt>
                <c:dPt>
                  <c:idx val="19"/>
                  <c:invertIfNegative val="0"/>
                  <c:bubble3D val="0"/>
                  <c:spPr>
                    <a:pattFill prst="narVert">
                      <a:fgClr>
                        <a:schemeClr val="accent6"/>
                      </a:fgClr>
                      <a:bgClr>
                        <a:schemeClr val="bg1"/>
                      </a:bgClr>
                    </a:pattFill>
                    <a:ln w="9525" cap="rnd">
                      <a:solidFill>
                        <a:schemeClr val="accent6"/>
                      </a:solidFill>
                      <a:prstDash val="solid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AF69-4BC3-805C-6E8EEAB48F69}"/>
                    </c:ext>
                  </c:extLst>
                </c:dPt>
                <c:cat>
                  <c:numRef>
                    <c:extLst>
                      <c:ext uri="{02D57815-91ED-43cb-92C2-25804820EDAC}">
                        <c15:formulaRef>
                          <c15:sqref>'1-5-32図 日本出願人の属性別比率及び共同出願の内訳'!$B$6:$U$6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1997</c:v>
                      </c:pt>
                      <c:pt idx="1">
                        <c:v>1998</c:v>
                      </c:pt>
                      <c:pt idx="2">
                        <c:v>1999</c:v>
                      </c:pt>
                      <c:pt idx="3">
                        <c:v>2000</c:v>
                      </c:pt>
                      <c:pt idx="4">
                        <c:v>2001</c:v>
                      </c:pt>
                      <c:pt idx="5">
                        <c:v>2002</c:v>
                      </c:pt>
                      <c:pt idx="6">
                        <c:v>2003</c:v>
                      </c:pt>
                      <c:pt idx="7">
                        <c:v>2004</c:v>
                      </c:pt>
                      <c:pt idx="8">
                        <c:v>2005</c:v>
                      </c:pt>
                      <c:pt idx="9">
                        <c:v>2006</c:v>
                      </c:pt>
                      <c:pt idx="10">
                        <c:v>2007</c:v>
                      </c:pt>
                      <c:pt idx="11">
                        <c:v>2008</c:v>
                      </c:pt>
                      <c:pt idx="12">
                        <c:v>2009</c:v>
                      </c:pt>
                      <c:pt idx="13">
                        <c:v>2010</c:v>
                      </c:pt>
                      <c:pt idx="14">
                        <c:v>2011</c:v>
                      </c:pt>
                      <c:pt idx="15">
                        <c:v>2012</c:v>
                      </c:pt>
                      <c:pt idx="16">
                        <c:v>2013</c:v>
                      </c:pt>
                      <c:pt idx="17">
                        <c:v>2014</c:v>
                      </c:pt>
                      <c:pt idx="18">
                        <c:v>2015</c:v>
                      </c:pt>
                      <c:pt idx="19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'1-5-32図 日本出願人の属性別比率及び共同出願の内訳'!$B$10:$U$10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8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8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5</c:v>
                      </c:pt>
                      <c:pt idx="14">
                        <c:v>9</c:v>
                      </c:pt>
                      <c:pt idx="15">
                        <c:v>9</c:v>
                      </c:pt>
                      <c:pt idx="16">
                        <c:v>10</c:v>
                      </c:pt>
                      <c:pt idx="17">
                        <c:v>13</c:v>
                      </c:pt>
                      <c:pt idx="18">
                        <c:v>13</c:v>
                      </c:pt>
                      <c:pt idx="19">
                        <c:v>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3B57-4D5A-8F4C-BBE5BE54B14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6"/>
          <c:order val="4"/>
          <c:tx>
            <c:strRef>
              <c:f>'1-5-32図 日本出願人の属性別比率及び共同出願の内訳'!$A$18</c:f>
              <c:strCache>
                <c:ptCount val="1"/>
                <c:pt idx="0">
                  <c:v>合計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8"/>
            <c:marker>
              <c:symbol val="none"/>
            </c:marker>
            <c:bubble3D val="0"/>
            <c:spPr>
              <a:ln w="22225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B57-4D5A-8F4C-BBE5BE54B147}"/>
              </c:ext>
            </c:extLst>
          </c:dPt>
          <c:dPt>
            <c:idx val="19"/>
            <c:marker>
              <c:symbol val="none"/>
            </c:marker>
            <c:bubble3D val="0"/>
            <c:spPr>
              <a:ln w="22225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7131-419C-93D0-0647F5CCDE13}"/>
              </c:ext>
            </c:extLst>
          </c:dPt>
          <c:cat>
            <c:numRef>
              <c:f>'1-5-32図 日本出願人の属性別比率及び共同出願の内訳'!$B$6:$U$6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'1-5-32図 日本出願人の属性別比率及び共同出願の内訳'!$B$18:$U$18</c:f>
              <c:numCache>
                <c:formatCode>General</c:formatCode>
                <c:ptCount val="20"/>
                <c:pt idx="0">
                  <c:v>8</c:v>
                </c:pt>
                <c:pt idx="1">
                  <c:v>16</c:v>
                </c:pt>
                <c:pt idx="2">
                  <c:v>11</c:v>
                </c:pt>
                <c:pt idx="3">
                  <c:v>12</c:v>
                </c:pt>
                <c:pt idx="4">
                  <c:v>15</c:v>
                </c:pt>
                <c:pt idx="5">
                  <c:v>27</c:v>
                </c:pt>
                <c:pt idx="6">
                  <c:v>30</c:v>
                </c:pt>
                <c:pt idx="7">
                  <c:v>28</c:v>
                </c:pt>
                <c:pt idx="8">
                  <c:v>39</c:v>
                </c:pt>
                <c:pt idx="9">
                  <c:v>40</c:v>
                </c:pt>
                <c:pt idx="10">
                  <c:v>58</c:v>
                </c:pt>
                <c:pt idx="11">
                  <c:v>86</c:v>
                </c:pt>
                <c:pt idx="12">
                  <c:v>62</c:v>
                </c:pt>
                <c:pt idx="13">
                  <c:v>80</c:v>
                </c:pt>
                <c:pt idx="14">
                  <c:v>95</c:v>
                </c:pt>
                <c:pt idx="15">
                  <c:v>83</c:v>
                </c:pt>
                <c:pt idx="16">
                  <c:v>72</c:v>
                </c:pt>
                <c:pt idx="17">
                  <c:v>90</c:v>
                </c:pt>
                <c:pt idx="18">
                  <c:v>84</c:v>
                </c:pt>
                <c:pt idx="19">
                  <c:v>127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B57-4D5A-8F4C-BBE5BE54B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114368"/>
        <c:axId val="573176304"/>
      </c:lineChart>
      <c:catAx>
        <c:axId val="573174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sz="1200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3534803439092173"/>
              <c:y val="0.83983348912371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573162584"/>
        <c:crosses val="autoZero"/>
        <c:auto val="1"/>
        <c:lblAlgn val="ctr"/>
        <c:lblOffset val="100"/>
        <c:noMultiLvlLbl val="0"/>
      </c:catAx>
      <c:valAx>
        <c:axId val="573162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ja-JP" sz="1200" b="0" i="0" u="none" strike="noStrike" baseline="0">
                    <a:effectLst/>
                  </a:rPr>
                  <a:t>ファミリ</a:t>
                </a:r>
                <a:r>
                  <a:rPr lang="ja-JP" sz="1200"/>
                  <a:t>件数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573174344"/>
        <c:crosses val="autoZero"/>
        <c:crossBetween val="between"/>
        <c:majorUnit val="20"/>
      </c:valAx>
      <c:valAx>
        <c:axId val="573176304"/>
        <c:scaling>
          <c:orientation val="minMax"/>
          <c:max val="150"/>
          <c:min val="0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ja-JP" sz="1200" b="0" i="0" u="none" strike="noStrike" baseline="0">
                    <a:effectLst/>
                  </a:rPr>
                  <a:t>ファミリ</a:t>
                </a:r>
                <a:r>
                  <a:rPr lang="ja-JP" sz="1200"/>
                  <a:t>件数（合計）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573114368"/>
        <c:crosses val="max"/>
        <c:crossBetween val="between"/>
        <c:majorUnit val="30"/>
      </c:valAx>
      <c:catAx>
        <c:axId val="573114368"/>
        <c:scaling>
          <c:orientation val="minMax"/>
        </c:scaling>
        <c:delete val="1"/>
        <c:axPos val="b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out"/>
        <c:minorTickMark val="none"/>
        <c:tickLblPos val="nextTo"/>
        <c:crossAx val="57317630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6.0886092541617511E-2"/>
          <c:y val="0.92095798923873839"/>
          <c:w val="0.90182199501900639"/>
          <c:h val="6.277523564942751E-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86695294397165"/>
          <c:y val="0.21303046816184865"/>
          <c:w val="0.5766138824620668"/>
          <c:h val="0.64957206500394704"/>
        </c:manualLayout>
      </c:layout>
      <c:pieChart>
        <c:varyColors val="1"/>
        <c:ser>
          <c:idx val="0"/>
          <c:order val="0"/>
          <c:spPr>
            <a:ln w="9525">
              <a:noFill/>
            </a:ln>
          </c:spPr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25B-4563-9579-CDF536A7574D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825B-4563-9579-CDF536A7574D}"/>
              </c:ext>
            </c:extLst>
          </c:dPt>
          <c:dPt>
            <c:idx val="2"/>
            <c:bubble3D val="0"/>
            <c:spPr>
              <a:solidFill>
                <a:schemeClr val="accent1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25B-4563-9579-CDF536A7574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825B-4563-9579-CDF536A7574D}"/>
              </c:ext>
            </c:extLst>
          </c:dPt>
          <c:dPt>
            <c:idx val="4"/>
            <c:bubble3D val="0"/>
            <c:spPr>
              <a:pattFill prst="ltHorz">
                <a:fgClr>
                  <a:schemeClr val="accent1"/>
                </a:fgClr>
                <a:bgClr>
                  <a:schemeClr val="bg1"/>
                </a:bgClr>
              </a:patt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825B-4563-9579-CDF536A7574D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ln w="95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25B-4563-9579-CDF536A7574D}"/>
              </c:ext>
            </c:extLst>
          </c:dPt>
          <c:dLbls>
            <c:dLbl>
              <c:idx val="0"/>
              <c:layout>
                <c:manualLayout>
                  <c:x val="2.9015063420199973E-2"/>
                  <c:y val="6.0417096499987624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25B-4563-9579-CDF536A7574D}"/>
                </c:ext>
              </c:extLst>
            </c:dLbl>
            <c:dLbl>
              <c:idx val="2"/>
              <c:layout>
                <c:manualLayout>
                  <c:x val="-0.23678712315083766"/>
                  <c:y val="-2.8578712741470239E-2"/>
                </c:manualLayout>
              </c:layout>
              <c:numFmt formatCode="0.0%" sourceLinked="0"/>
              <c:spPr>
                <a:noFill/>
                <a:ln w="19050">
                  <a:solidFill>
                    <a:srgbClr val="FF000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25B-4563-9579-CDF536A7574D}"/>
                </c:ext>
              </c:extLst>
            </c:dLbl>
            <c:dLbl>
              <c:idx val="3"/>
              <c:layout>
                <c:manualLayout>
                  <c:x val="-0.29169374688753308"/>
                  <c:y val="0.21603377517251296"/>
                </c:manualLayout>
              </c:layout>
              <c:numFmt formatCode="0.0%" sourceLinked="0"/>
              <c:spPr>
                <a:noFill/>
                <a:ln w="19050">
                  <a:solidFill>
                    <a:srgbClr val="FF0000"/>
                  </a:solidFill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ゴシック" panose="020B0609070205080204" pitchFamily="49" charset="-128"/>
                      <a:ea typeface="ＭＳ ゴシック" panose="020B0609070205080204" pitchFamily="49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25B-4563-9579-CDF536A7574D}"/>
                </c:ext>
              </c:extLst>
            </c:dLbl>
            <c:dLbl>
              <c:idx val="4"/>
              <c:layout>
                <c:manualLayout>
                  <c:x val="-0.20838708797755065"/>
                  <c:y val="1.3789249431440987E-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25B-4563-9579-CDF536A7574D}"/>
                </c:ext>
              </c:extLst>
            </c:dLbl>
            <c:dLbl>
              <c:idx val="5"/>
              <c:layout>
                <c:manualLayout>
                  <c:x val="0.21189772344347424"/>
                  <c:y val="-4.110059337630291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25B-4563-9579-CDF536A7574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'1-5-32図 日本出願人の属性別比率及び共同出願の内訳'!$A$11:$A$16</c:f>
              <c:strCache>
                <c:ptCount val="6"/>
                <c:pt idx="0">
                  <c:v>企業-企業</c:v>
                </c:pt>
                <c:pt idx="1">
                  <c:v>企業-個人</c:v>
                </c:pt>
                <c:pt idx="2">
                  <c:v>企業-大学･大学以外の研究機関</c:v>
                </c:pt>
                <c:pt idx="3">
                  <c:v>大学･大学以外の研究機関-大学･大学以外の研究機関</c:v>
                </c:pt>
                <c:pt idx="4">
                  <c:v>大学・大学以外の研究機関-個人</c:v>
                </c:pt>
                <c:pt idx="5">
                  <c:v>個人-個人</c:v>
                </c:pt>
              </c:strCache>
            </c:strRef>
          </c:cat>
          <c:val>
            <c:numRef>
              <c:f>'1-5-32図 日本出願人の属性別比率及び共同出願の内訳'!$V$11:$V$16</c:f>
              <c:numCache>
                <c:formatCode>#,##0"件"</c:formatCode>
                <c:ptCount val="6"/>
                <c:pt idx="0">
                  <c:v>30</c:v>
                </c:pt>
                <c:pt idx="1">
                  <c:v>3</c:v>
                </c:pt>
                <c:pt idx="2">
                  <c:v>89</c:v>
                </c:pt>
                <c:pt idx="3">
                  <c:v>7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5B-4563-9579-CDF536A75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r>
              <a:rPr lang="ja-JP" sz="1200"/>
              <a:t>優先権主張</a:t>
            </a:r>
            <a:endParaRPr lang="en-US" sz="1200"/>
          </a:p>
          <a:p>
            <a:pPr>
              <a:defRPr sz="1200"/>
            </a:pPr>
            <a:r>
              <a:rPr lang="en-US" sz="1200"/>
              <a:t>1997-2016</a:t>
            </a:r>
            <a:r>
              <a:rPr lang="ja-JP" sz="1200"/>
              <a:t>年</a:t>
            </a:r>
          </a:p>
        </c:rich>
      </c:tx>
      <c:layout>
        <c:manualLayout>
          <c:xMode val="edge"/>
          <c:yMode val="edge"/>
          <c:x val="8.3408237802995264E-2"/>
          <c:y val="8.5034617151729275E-2"/>
        </c:manualLayout>
      </c:layout>
      <c:overlay val="0"/>
      <c:spPr>
        <a:solidFill>
          <a:schemeClr val="bg1"/>
        </a:solidFill>
        <a:ln w="15875"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559074417168448E-2"/>
          <c:y val="6.2549311617737927E-2"/>
          <c:w val="0.86371471065133765"/>
          <c:h val="0.621025792969799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'1-5-32図 日本出願人の属性別比率及び共同出願の内訳'!$A$11</c:f>
              <c:strCache>
                <c:ptCount val="1"/>
                <c:pt idx="0">
                  <c:v>企業-企業</c:v>
                </c:pt>
              </c:strCache>
            </c:strRef>
          </c:tx>
          <c:spPr>
            <a:pattFill prst="lgCheck">
              <a:fgClr>
                <a:schemeClr val="accent1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  <a:prstDash val="solid"/>
            </a:ln>
            <a:effectLst/>
          </c:spPr>
          <c:invertIfNegative val="0"/>
          <c:dPt>
            <c:idx val="18"/>
            <c:invertIfNegative val="0"/>
            <c:bubble3D val="0"/>
            <c:spPr>
              <a:pattFill prst="lgCheck">
                <a:fgClr>
                  <a:schemeClr val="accent1"/>
                </a:fgClr>
                <a:bgClr>
                  <a:schemeClr val="bg1"/>
                </a:bgClr>
              </a:pattFill>
              <a:ln w="952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41EA-4E00-8DC7-41E520FBC4B3}"/>
              </c:ext>
            </c:extLst>
          </c:dPt>
          <c:dPt>
            <c:idx val="19"/>
            <c:invertIfNegative val="0"/>
            <c:bubble3D val="0"/>
            <c:spPr>
              <a:pattFill prst="lgCheck">
                <a:fgClr>
                  <a:schemeClr val="accent1"/>
                </a:fgClr>
                <a:bgClr>
                  <a:schemeClr val="bg1"/>
                </a:bgClr>
              </a:pattFill>
              <a:ln w="952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41EA-4E00-8DC7-41E520FBC4B3}"/>
              </c:ext>
            </c:extLst>
          </c:dPt>
          <c:cat>
            <c:numRef>
              <c:f>'1-5-32図 日本出願人の属性別比率及び共同出願の内訳'!$B$6:$U$6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'1-5-32図 日本出願人の属性別比率及び共同出願の内訳'!$B$11:$U$11</c:f>
              <c:numCache>
                <c:formatCode>General</c:formatCode>
                <c:ptCount val="2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57-4D5A-8F4C-BBE5BE54B147}"/>
            </c:ext>
          </c:extLst>
        </c:ser>
        <c:ser>
          <c:idx val="1"/>
          <c:order val="1"/>
          <c:tx>
            <c:strRef>
              <c:f>'1-5-32図 日本出願人の属性別比率及び共同出願の内訳'!$A$12</c:f>
              <c:strCache>
                <c:ptCount val="1"/>
                <c:pt idx="0">
                  <c:v>企業-個人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18"/>
            <c:invertIfNegative val="0"/>
            <c:bubble3D val="0"/>
            <c:spPr>
              <a:solidFill>
                <a:schemeClr val="accent2"/>
              </a:solidFill>
              <a:ln w="285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41EA-4E00-8DC7-41E520FBC4B3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 w="28575" cap="rnd">
                <a:solidFill>
                  <a:schemeClr val="accent2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41EA-4E00-8DC7-41E520FBC4B3}"/>
              </c:ext>
            </c:extLst>
          </c:dPt>
          <c:cat>
            <c:numRef>
              <c:f>'1-5-32図 日本出願人の属性別比率及び共同出願の内訳'!$B$6:$U$6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'1-5-32図 日本出願人の属性別比率及び共同出願の内訳'!$B$12:$U$12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57-4D5A-8F4C-BBE5BE54B147}"/>
            </c:ext>
          </c:extLst>
        </c:ser>
        <c:ser>
          <c:idx val="2"/>
          <c:order val="2"/>
          <c:tx>
            <c:strRef>
              <c:f>'1-5-32図 日本出願人の属性別比率及び共同出願の内訳'!$A$13</c:f>
              <c:strCache>
                <c:ptCount val="1"/>
                <c:pt idx="0">
                  <c:v>企業-大学･大学以外の研究機関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chemeClr val="accent3"/>
              </a:bgClr>
            </a:pattFill>
            <a:ln w="9525">
              <a:solidFill>
                <a:schemeClr val="tx1"/>
              </a:solidFill>
              <a:prstDash val="solid"/>
            </a:ln>
            <a:effectLst/>
          </c:spPr>
          <c:invertIfNegative val="0"/>
          <c:dPt>
            <c:idx val="18"/>
            <c:invertIfNegative val="0"/>
            <c:bubble3D val="0"/>
            <c:spPr>
              <a:pattFill prst="openDmnd">
                <a:fgClr>
                  <a:schemeClr val="bg1"/>
                </a:fgClr>
                <a:bgClr>
                  <a:schemeClr val="accent3"/>
                </a:bgClr>
              </a:pattFill>
              <a:ln w="952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41EA-4E00-8DC7-41E520FBC4B3}"/>
              </c:ext>
            </c:extLst>
          </c:dPt>
          <c:dPt>
            <c:idx val="19"/>
            <c:invertIfNegative val="0"/>
            <c:bubble3D val="0"/>
            <c:spPr>
              <a:pattFill prst="openDmnd">
                <a:fgClr>
                  <a:schemeClr val="bg1"/>
                </a:fgClr>
                <a:bgClr>
                  <a:schemeClr val="accent3"/>
                </a:bgClr>
              </a:pattFill>
              <a:ln w="952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41EA-4E00-8DC7-41E520FBC4B3}"/>
              </c:ext>
            </c:extLst>
          </c:dPt>
          <c:cat>
            <c:numRef>
              <c:f>'1-5-32図 日本出願人の属性別比率及び共同出願の内訳'!$B$6:$U$6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'1-5-32図 日本出願人の属性別比率及び共同出願の内訳'!$B$13:$U$13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5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7</c:v>
                </c:pt>
                <c:pt idx="15">
                  <c:v>9</c:v>
                </c:pt>
                <c:pt idx="16">
                  <c:v>9</c:v>
                </c:pt>
                <c:pt idx="17">
                  <c:v>10</c:v>
                </c:pt>
                <c:pt idx="18">
                  <c:v>12</c:v>
                </c:pt>
                <c:pt idx="19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57-4D5A-8F4C-BBE5BE54B147}"/>
            </c:ext>
          </c:extLst>
        </c:ser>
        <c:ser>
          <c:idx val="5"/>
          <c:order val="4"/>
          <c:tx>
            <c:strRef>
              <c:f>'1-5-32図 日本出願人の属性別比率及び共同出願の内訳'!$A$15</c:f>
              <c:strCache>
                <c:ptCount val="1"/>
                <c:pt idx="0">
                  <c:v>大学・大学以外の研究機関-個人</c:v>
                </c:pt>
              </c:strCache>
            </c:strRef>
          </c:tx>
          <c:spPr>
            <a:pattFill prst="ltHorz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chemeClr val="tx1"/>
              </a:solidFill>
              <a:prstDash val="solid"/>
            </a:ln>
            <a:effectLst/>
          </c:spPr>
          <c:invertIfNegative val="0"/>
          <c:dPt>
            <c:idx val="18"/>
            <c:invertIfNegative val="0"/>
            <c:bubble3D val="0"/>
            <c:spPr>
              <a:pattFill prst="ltHorz">
                <a:fgClr>
                  <a:schemeClr val="accent5"/>
                </a:fgClr>
                <a:bgClr>
                  <a:schemeClr val="bg1"/>
                </a:bgClr>
              </a:pattFill>
              <a:ln w="952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1-41EA-4E00-8DC7-41E520FBC4B3}"/>
              </c:ext>
            </c:extLst>
          </c:dPt>
          <c:dPt>
            <c:idx val="19"/>
            <c:invertIfNegative val="0"/>
            <c:bubble3D val="0"/>
            <c:spPr>
              <a:pattFill prst="ltHorz">
                <a:fgClr>
                  <a:schemeClr val="accent5"/>
                </a:fgClr>
                <a:bgClr>
                  <a:schemeClr val="bg1"/>
                </a:bgClr>
              </a:pattFill>
              <a:ln w="952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3-41EA-4E00-8DC7-41E520FBC4B3}"/>
              </c:ext>
            </c:extLst>
          </c:dPt>
          <c:cat>
            <c:numRef>
              <c:f>'1-5-32図 日本出願人の属性別比率及び共同出願の内訳'!$B$6:$U$6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'1-5-32図 日本出願人の属性別比率及び共同出願の内訳'!$B$15:$U$15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B57-4D5A-8F4C-BBE5BE54B147}"/>
            </c:ext>
          </c:extLst>
        </c:ser>
        <c:ser>
          <c:idx val="7"/>
          <c:order val="5"/>
          <c:tx>
            <c:strRef>
              <c:f>'1-5-32図 日本出願人の属性別比率及び共同出願の内訳'!$A$16</c:f>
              <c:strCache>
                <c:ptCount val="1"/>
                <c:pt idx="0">
                  <c:v>個人-個人</c:v>
                </c:pt>
              </c:strCache>
            </c:strRef>
          </c:tx>
          <c:spPr>
            <a:solidFill>
              <a:schemeClr val="accent6"/>
            </a:solidFill>
            <a:ln w="9525">
              <a:solidFill>
                <a:schemeClr val="tx1"/>
              </a:solidFill>
              <a:prstDash val="solid"/>
            </a:ln>
            <a:effectLst/>
          </c:spPr>
          <c:invertIfNegative val="0"/>
          <c:dPt>
            <c:idx val="18"/>
            <c:invertIfNegative val="0"/>
            <c:bubble3D val="0"/>
            <c:spPr>
              <a:solidFill>
                <a:schemeClr val="accent6"/>
              </a:solidFill>
              <a:ln w="952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5-41EA-4E00-8DC7-41E520FBC4B3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6"/>
              </a:solidFill>
              <a:ln w="9525" cap="rnd">
                <a:solidFill>
                  <a:schemeClr val="tx1"/>
                </a:solidFill>
                <a:prstDash val="solid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7-41EA-4E00-8DC7-41E520FBC4B3}"/>
              </c:ext>
            </c:extLst>
          </c:dPt>
          <c:cat>
            <c:numRef>
              <c:f>'1-5-32図 日本出願人の属性別比率及び共同出願の内訳'!$B$6:$U$6</c:f>
              <c:numCache>
                <c:formatCode>General</c:formatCode>
                <c:ptCount val="20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</c:numCache>
            </c:numRef>
          </c:cat>
          <c:val>
            <c:numRef>
              <c:f>'1-5-32図 日本出願人の属性別比率及び共同出願の内訳'!$B$16:$U$16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1EA-4E00-8DC7-41E520FBC4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73115544"/>
        <c:axId val="573124168"/>
        <c:extLst>
          <c:ext xmlns:c15="http://schemas.microsoft.com/office/drawing/2012/chart" uri="{02D57815-91ED-43cb-92C2-25804820EDAC}">
            <c15:filteredBarSeries>
              <c15:ser>
                <c:idx val="4"/>
                <c:order val="3"/>
                <c:tx>
                  <c:strRef>
                    <c:extLst>
                      <c:ext uri="{02D57815-91ED-43cb-92C2-25804820EDAC}">
                        <c15:formulaRef>
                          <c15:sqref>'1-5-32図 日本出願人の属性別比率及び共同出願の内訳'!$A$14</c15:sqref>
                        </c15:formulaRef>
                      </c:ext>
                    </c:extLst>
                    <c:strCache>
                      <c:ptCount val="1"/>
                      <c:pt idx="0">
                        <c:v>大学･大学以外の研究機関-大学･大学以外の研究機関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Pt>
                  <c:idx val="18"/>
                  <c:invertIfNegative val="0"/>
                  <c:bubble3D val="0"/>
                  <c:spPr>
                    <a:pattFill prst="narVert">
                      <a:fgClr>
                        <a:schemeClr val="tx1"/>
                      </a:fgClr>
                      <a:bgClr>
                        <a:schemeClr val="accent4"/>
                      </a:bgClr>
                    </a:pattFill>
                    <a:ln w="9525" cap="rnd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41EA-4E00-8DC7-41E520FBC4B3}"/>
                    </c:ext>
                  </c:extLst>
                </c:dPt>
                <c:dPt>
                  <c:idx val="19"/>
                  <c:invertIfNegative val="0"/>
                  <c:bubble3D val="0"/>
                  <c:spPr>
                    <a:pattFill prst="narVert">
                      <a:fgClr>
                        <a:schemeClr val="tx1"/>
                      </a:fgClr>
                      <a:bgClr>
                        <a:schemeClr val="accent4"/>
                      </a:bgClr>
                    </a:pattFill>
                    <a:ln w="9525" cap="rnd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41EA-4E00-8DC7-41E520FBC4B3}"/>
                    </c:ext>
                  </c:extLst>
                </c:dPt>
                <c:cat>
                  <c:numRef>
                    <c:extLst>
                      <c:ext uri="{02D57815-91ED-43cb-92C2-25804820EDAC}">
                        <c15:formulaRef>
                          <c15:sqref>'1-5-32図 日本出願人の属性別比率及び共同出願の内訳'!$B$6:$U$6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1997</c:v>
                      </c:pt>
                      <c:pt idx="1">
                        <c:v>1998</c:v>
                      </c:pt>
                      <c:pt idx="2">
                        <c:v>1999</c:v>
                      </c:pt>
                      <c:pt idx="3">
                        <c:v>2000</c:v>
                      </c:pt>
                      <c:pt idx="4">
                        <c:v>2001</c:v>
                      </c:pt>
                      <c:pt idx="5">
                        <c:v>2002</c:v>
                      </c:pt>
                      <c:pt idx="6">
                        <c:v>2003</c:v>
                      </c:pt>
                      <c:pt idx="7">
                        <c:v>2004</c:v>
                      </c:pt>
                      <c:pt idx="8">
                        <c:v>2005</c:v>
                      </c:pt>
                      <c:pt idx="9">
                        <c:v>2006</c:v>
                      </c:pt>
                      <c:pt idx="10">
                        <c:v>2007</c:v>
                      </c:pt>
                      <c:pt idx="11">
                        <c:v>2008</c:v>
                      </c:pt>
                      <c:pt idx="12">
                        <c:v>2009</c:v>
                      </c:pt>
                      <c:pt idx="13">
                        <c:v>2010</c:v>
                      </c:pt>
                      <c:pt idx="14">
                        <c:v>2011</c:v>
                      </c:pt>
                      <c:pt idx="15">
                        <c:v>2012</c:v>
                      </c:pt>
                      <c:pt idx="16">
                        <c:v>2013</c:v>
                      </c:pt>
                      <c:pt idx="17">
                        <c:v>2014</c:v>
                      </c:pt>
                      <c:pt idx="18">
                        <c:v>2015</c:v>
                      </c:pt>
                      <c:pt idx="19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'1-5-32図 日本出願人の属性別比率及び共同出願の内訳'!$B$14:$U$14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3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1</c:v>
                      </c:pt>
                      <c:pt idx="14">
                        <c:v>1</c:v>
                      </c:pt>
                      <c:pt idx="15">
                        <c:v>0</c:v>
                      </c:pt>
                      <c:pt idx="16">
                        <c:v>1</c:v>
                      </c:pt>
                      <c:pt idx="17">
                        <c:v>1</c:v>
                      </c:pt>
                      <c:pt idx="18">
                        <c:v>0</c:v>
                      </c:pt>
                      <c:pt idx="1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3B57-4D5A-8F4C-BBE5BE54B14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115936"/>
        <c:axId val="573116328"/>
        <c:extLst>
          <c:ext xmlns:c15="http://schemas.microsoft.com/office/drawing/2012/chart" uri="{02D57815-91ED-43cb-92C2-25804820EDAC}">
            <c15:filteredLineSeries>
              <c15:ser>
                <c:idx val="10"/>
                <c:order val="6"/>
                <c:tx>
                  <c:strRef>
                    <c:extLst>
                      <c:ext uri="{02D57815-91ED-43cb-92C2-25804820EDAC}">
                        <c15:formulaRef>
                          <c15:sqref>'1-5-32図 日本出願人の属性別比率及び共同出願の内訳'!$A$17</c15:sqref>
                        </c15:formulaRef>
                      </c:ext>
                    </c:extLst>
                    <c:strCache>
                      <c:ptCount val="1"/>
                      <c:pt idx="0">
                        <c:v>(共願)計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dPt>
                  <c:idx val="18"/>
                  <c:marker>
                    <c:symbol val="none"/>
                  </c:marker>
                  <c:bubble3D val="0"/>
                  <c:spPr>
                    <a:ln w="22225" cap="rnd">
                      <a:solidFill>
                        <a:sysClr val="windowText" lastClr="000000"/>
                      </a:solidFill>
                      <a:prstDash val="dash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41EA-4E00-8DC7-41E520FBC4B3}"/>
                    </c:ext>
                  </c:extLst>
                </c:dPt>
                <c:dPt>
                  <c:idx val="19"/>
                  <c:marker>
                    <c:symbol val="none"/>
                  </c:marker>
                  <c:bubble3D val="0"/>
                  <c:spPr>
                    <a:ln w="22225" cap="rnd">
                      <a:solidFill>
                        <a:sysClr val="windowText" lastClr="000000"/>
                      </a:solidFill>
                      <a:prstDash val="dash"/>
                      <a:round/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41EA-4E00-8DC7-41E520FBC4B3}"/>
                    </c:ext>
                  </c:extLst>
                </c:dPt>
                <c:cat>
                  <c:numRef>
                    <c:extLst>
                      <c:ext uri="{02D57815-91ED-43cb-92C2-25804820EDAC}">
                        <c15:formulaRef>
                          <c15:sqref>'1-5-32図 日本出願人の属性別比率及び共同出願の内訳'!$B$6:$U$6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1997</c:v>
                      </c:pt>
                      <c:pt idx="1">
                        <c:v>1998</c:v>
                      </c:pt>
                      <c:pt idx="2">
                        <c:v>1999</c:v>
                      </c:pt>
                      <c:pt idx="3">
                        <c:v>2000</c:v>
                      </c:pt>
                      <c:pt idx="4">
                        <c:v>2001</c:v>
                      </c:pt>
                      <c:pt idx="5">
                        <c:v>2002</c:v>
                      </c:pt>
                      <c:pt idx="6">
                        <c:v>2003</c:v>
                      </c:pt>
                      <c:pt idx="7">
                        <c:v>2004</c:v>
                      </c:pt>
                      <c:pt idx="8">
                        <c:v>2005</c:v>
                      </c:pt>
                      <c:pt idx="9">
                        <c:v>2006</c:v>
                      </c:pt>
                      <c:pt idx="10">
                        <c:v>2007</c:v>
                      </c:pt>
                      <c:pt idx="11">
                        <c:v>2008</c:v>
                      </c:pt>
                      <c:pt idx="12">
                        <c:v>2009</c:v>
                      </c:pt>
                      <c:pt idx="13">
                        <c:v>2010</c:v>
                      </c:pt>
                      <c:pt idx="14">
                        <c:v>2011</c:v>
                      </c:pt>
                      <c:pt idx="15">
                        <c:v>2012</c:v>
                      </c:pt>
                      <c:pt idx="16">
                        <c:v>2013</c:v>
                      </c:pt>
                      <c:pt idx="17">
                        <c:v>2014</c:v>
                      </c:pt>
                      <c:pt idx="18">
                        <c:v>2015</c:v>
                      </c:pt>
                      <c:pt idx="19">
                        <c:v>2016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'1-5-32図 日本出願人の属性別比率及び共同出願の内訳'!$B$17:$U$17</c15:sqref>
                        </c15:formulaRef>
                      </c:ext>
                    </c:extLst>
                    <c:numCache>
                      <c:formatCode>General</c:formatCode>
                      <c:ptCount val="20"/>
                      <c:pt idx="0">
                        <c:v>1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2</c:v>
                      </c:pt>
                      <c:pt idx="5">
                        <c:v>2</c:v>
                      </c:pt>
                      <c:pt idx="6">
                        <c:v>8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8</c:v>
                      </c:pt>
                      <c:pt idx="10">
                        <c:v>10</c:v>
                      </c:pt>
                      <c:pt idx="11">
                        <c:v>8</c:v>
                      </c:pt>
                      <c:pt idx="12">
                        <c:v>7</c:v>
                      </c:pt>
                      <c:pt idx="13">
                        <c:v>5</c:v>
                      </c:pt>
                      <c:pt idx="14">
                        <c:v>9</c:v>
                      </c:pt>
                      <c:pt idx="15">
                        <c:v>9</c:v>
                      </c:pt>
                      <c:pt idx="16">
                        <c:v>10</c:v>
                      </c:pt>
                      <c:pt idx="17">
                        <c:v>13</c:v>
                      </c:pt>
                      <c:pt idx="18">
                        <c:v>13</c:v>
                      </c:pt>
                      <c:pt idx="19">
                        <c:v>25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1D-41EA-4E00-8DC7-41E520FBC4B3}"/>
                  </c:ext>
                </c:extLst>
              </c15:ser>
            </c15:filteredLineSeries>
          </c:ext>
        </c:extLst>
      </c:lineChart>
      <c:catAx>
        <c:axId val="573115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sz="1200"/>
                  <a:t>出願年（優先権主張年）</a:t>
                </a:r>
              </a:p>
            </c:rich>
          </c:tx>
          <c:layout>
            <c:manualLayout>
              <c:xMode val="edge"/>
              <c:yMode val="edge"/>
              <c:x val="0.42748329777692456"/>
              <c:y val="0.737922598929292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573124168"/>
        <c:crosses val="autoZero"/>
        <c:auto val="1"/>
        <c:lblAlgn val="ctr"/>
        <c:lblOffset val="100"/>
        <c:noMultiLvlLbl val="0"/>
      </c:catAx>
      <c:valAx>
        <c:axId val="573124168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ysClr val="windowText" lastClr="000000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ja-JP" sz="1200" b="0" i="0" u="none" strike="noStrike" baseline="0">
                    <a:effectLst/>
                  </a:rPr>
                  <a:t>ファミリ</a:t>
                </a:r>
                <a:r>
                  <a:rPr lang="ja-JP" sz="1200"/>
                  <a:t>件数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573115544"/>
        <c:crosses val="autoZero"/>
        <c:crossBetween val="between"/>
      </c:valAx>
      <c:valAx>
        <c:axId val="573116328"/>
        <c:scaling>
          <c:orientation val="minMax"/>
        </c:scaling>
        <c:delete val="0"/>
        <c:axPos val="r"/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ゴシック" panose="020B0609070205080204" pitchFamily="49" charset="-128"/>
                    <a:ea typeface="ＭＳ ゴシック" panose="020B0609070205080204" pitchFamily="49" charset="-128"/>
                    <a:cs typeface="+mn-cs"/>
                  </a:defRPr>
                </a:pPr>
                <a:r>
                  <a:rPr lang="ja-JP" altLang="ja-JP" sz="1200" b="0" i="0" u="none" strike="noStrike" baseline="0">
                    <a:effectLst/>
                  </a:rPr>
                  <a:t>ファミリ</a:t>
                </a:r>
                <a:r>
                  <a:rPr lang="ja-JP" altLang="en-US" sz="1200"/>
                  <a:t>件数（合計）</a:t>
                </a:r>
              </a:p>
            </c:rich>
          </c:tx>
          <c:layout>
            <c:manualLayout>
              <c:xMode val="edge"/>
              <c:yMode val="edge"/>
              <c:x val="0.96689837679059287"/>
              <c:y val="0.252441328866557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  <a:cs typeface="+mn-cs"/>
              </a:defRPr>
            </a:pPr>
            <a:endParaRPr lang="ja-JP"/>
          </a:p>
        </c:txPr>
        <c:crossAx val="573115936"/>
        <c:crosses val="max"/>
        <c:crossBetween val="between"/>
      </c:valAx>
      <c:catAx>
        <c:axId val="573115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311632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4.8499147987940749E-2"/>
          <c:y val="0.80631891538458533"/>
          <c:w val="0.94232533752785419"/>
          <c:h val="0.1794903979146767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786492</xdr:colOff>
      <xdr:row>22</xdr:row>
      <xdr:rowOff>107405</xdr:rowOff>
    </xdr:from>
    <xdr:to>
      <xdr:col>6</xdr:col>
      <xdr:colOff>653594</xdr:colOff>
      <xdr:row>39</xdr:row>
      <xdr:rowOff>166461</xdr:rowOff>
    </xdr:to>
    <xdr:graphicFrame macro="">
      <xdr:nvGraphicFramePr>
        <xdr:cNvPr id="3" name="グラフ 2" title="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180975</xdr:colOff>
      <xdr:row>21</xdr:row>
      <xdr:rowOff>68579</xdr:rowOff>
    </xdr:from>
    <xdr:to>
      <xdr:col>21</xdr:col>
      <xdr:colOff>201930</xdr:colOff>
      <xdr:row>40</xdr:row>
      <xdr:rowOff>228599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843643</xdr:colOff>
      <xdr:row>43</xdr:row>
      <xdr:rowOff>193607</xdr:rowOff>
    </xdr:from>
    <xdr:to>
      <xdr:col>7</xdr:col>
      <xdr:colOff>48531</xdr:colOff>
      <xdr:row>61</xdr:row>
      <xdr:rowOff>25877</xdr:rowOff>
    </xdr:to>
    <xdr:graphicFrame macro="">
      <xdr:nvGraphicFramePr>
        <xdr:cNvPr id="5" name="グラフ 4" title="=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238126</xdr:colOff>
      <xdr:row>42</xdr:row>
      <xdr:rowOff>154780</xdr:rowOff>
    </xdr:from>
    <xdr:to>
      <xdr:col>21</xdr:col>
      <xdr:colOff>259081</xdr:colOff>
      <xdr:row>65</xdr:row>
      <xdr:rowOff>47624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0.81798</cdr:x>
      <cdr:y>0.80752</cdr:y>
    </cdr:from>
    <cdr:to>
      <cdr:x>1</cdr:x>
      <cdr:y>0.90739</cdr:y>
    </cdr:to>
    <cdr:sp macro="" textlink="'1-5-32図 日本出願人の属性別比率及び共同出願の内訳'!$V$18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9BC8CBF-3A58-4153-B195-F40E06A63DC6}"/>
            </a:ext>
          </a:extLst>
        </cdr:cNvPr>
        <cdr:cNvSpPr txBox="1"/>
      </cdr:nvSpPr>
      <cdr:spPr>
        <a:xfrm xmlns:a="http://schemas.openxmlformats.org/drawingml/2006/main">
          <a:off x="3732014" y="3270496"/>
          <a:ext cx="830462" cy="404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A08FF351-3906-4604-8A14-51C57AAA6390}" type="TxLink">
            <a:rPr lang="en-US" altLang="en-US" sz="12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/>
            <a:t>1,063件</a:t>
          </a:fld>
          <a:endParaRPr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0.81579</cdr:x>
      <cdr:y>0.74392</cdr:y>
    </cdr:from>
    <cdr:to>
      <cdr:x>0.95175</cdr:x>
      <cdr:y>0.88476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0F9D7632-40E4-45CC-AB6A-9E533942767F}"/>
            </a:ext>
          </a:extLst>
        </cdr:cNvPr>
        <cdr:cNvSpPr txBox="1"/>
      </cdr:nvSpPr>
      <cdr:spPr>
        <a:xfrm xmlns:a="http://schemas.openxmlformats.org/drawingml/2006/main">
          <a:off x="2834640" y="2213610"/>
          <a:ext cx="472440" cy="4191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合計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0.12671</cdr:x>
      <cdr:y>0.8414</cdr:y>
    </cdr:from>
    <cdr:to>
      <cdr:x>0.23142</cdr:x>
      <cdr:y>0.89404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6413FF8-7C8A-45CF-9C56-DF22BFB0E3F2}"/>
            </a:ext>
          </a:extLst>
        </cdr:cNvPr>
        <cdr:cNvSpPr txBox="1"/>
      </cdr:nvSpPr>
      <cdr:spPr>
        <a:xfrm xmlns:a="http://schemas.openxmlformats.org/drawingml/2006/main">
          <a:off x="1177384" y="3760174"/>
          <a:ext cx="972998" cy="23524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出願人属性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0.81798</cdr:x>
      <cdr:y>0.80752</cdr:y>
    </cdr:from>
    <cdr:to>
      <cdr:x>1</cdr:x>
      <cdr:y>0.90739</cdr:y>
    </cdr:to>
    <cdr:sp macro="" textlink="'1-5-32図 日本出願人の属性別比率及び共同出願の内訳'!$V$10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29BC8CBF-3A58-4153-B195-F40E06A63DC6}"/>
            </a:ext>
          </a:extLst>
        </cdr:cNvPr>
        <cdr:cNvSpPr txBox="1"/>
      </cdr:nvSpPr>
      <cdr:spPr>
        <a:xfrm xmlns:a="http://schemas.openxmlformats.org/drawingml/2006/main">
          <a:off x="3732014" y="3270496"/>
          <a:ext cx="830462" cy="404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fld id="{AC79C362-4F22-4CA2-A520-E8722402BA74}" type="TxLink">
            <a:rPr lang="en-US" altLang="en-US" sz="11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/>
            <a:t>130件</a:t>
          </a:fld>
          <a:endParaRPr lang="ja-JP" altLang="en-US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0.81579</cdr:x>
      <cdr:y>0.74392</cdr:y>
    </cdr:from>
    <cdr:to>
      <cdr:x>0.95175</cdr:x>
      <cdr:y>0.88476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0F9D7632-40E4-45CC-AB6A-9E533942767F}"/>
            </a:ext>
          </a:extLst>
        </cdr:cNvPr>
        <cdr:cNvSpPr txBox="1"/>
      </cdr:nvSpPr>
      <cdr:spPr>
        <a:xfrm xmlns:a="http://schemas.openxmlformats.org/drawingml/2006/main">
          <a:off x="2834640" y="2213610"/>
          <a:ext cx="472440" cy="4191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合計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0.06895</cdr:x>
      <cdr:y>0.74501</cdr:y>
    </cdr:from>
    <cdr:to>
      <cdr:x>0.24086</cdr:x>
      <cdr:y>0.7971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6413FF8-7C8A-45CF-9C56-DF22BFB0E3F2}"/>
            </a:ext>
          </a:extLst>
        </cdr:cNvPr>
        <cdr:cNvSpPr txBox="1"/>
      </cdr:nvSpPr>
      <cdr:spPr>
        <a:xfrm xmlns:a="http://schemas.openxmlformats.org/drawingml/2006/main">
          <a:off x="668079" y="4000500"/>
          <a:ext cx="1665545" cy="279697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r>
            <a:rPr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出願人属性（共願）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40"/>
  <sheetViews>
    <sheetView tabSelected="1" zoomScale="80" zoomScaleNormal="80" workbookViewId="0">
      <selection activeCell="Z45" sqref="Z45"/>
    </sheetView>
  </sheetViews>
  <sheetFormatPr defaultRowHeight="18.75" x14ac:dyDescent="0.4"/>
  <cols>
    <col min="1" max="1" width="17.5" customWidth="1"/>
    <col min="4" max="4" width="9" customWidth="1"/>
  </cols>
  <sheetData>
    <row r="1" spans="1:23" ht="25.5" x14ac:dyDescent="0.4">
      <c r="A1" s="1" t="s">
        <v>12</v>
      </c>
      <c r="O1" s="2"/>
      <c r="P1" s="2"/>
    </row>
    <row r="3" spans="1:23" ht="24" x14ac:dyDescent="0.4">
      <c r="A3" s="3" t="s">
        <v>22</v>
      </c>
    </row>
    <row r="5" spans="1:23" ht="19.5" thickBot="1" x14ac:dyDescent="0.45"/>
    <row r="6" spans="1:23" ht="19.5" thickBot="1" x14ac:dyDescent="0.45">
      <c r="A6" s="4"/>
      <c r="B6" s="5">
        <v>1997</v>
      </c>
      <c r="C6" s="6">
        <v>1998</v>
      </c>
      <c r="D6" s="6">
        <v>1999</v>
      </c>
      <c r="E6" s="6">
        <v>2000</v>
      </c>
      <c r="F6" s="6">
        <v>2001</v>
      </c>
      <c r="G6" s="6">
        <v>2002</v>
      </c>
      <c r="H6" s="6">
        <v>2003</v>
      </c>
      <c r="I6" s="6">
        <v>2004</v>
      </c>
      <c r="J6" s="6">
        <v>2005</v>
      </c>
      <c r="K6" s="6">
        <v>2006</v>
      </c>
      <c r="L6" s="6">
        <v>2007</v>
      </c>
      <c r="M6" s="6">
        <v>2008</v>
      </c>
      <c r="N6" s="6">
        <v>2009</v>
      </c>
      <c r="O6" s="6">
        <v>2010</v>
      </c>
      <c r="P6" s="6">
        <v>2011</v>
      </c>
      <c r="Q6" s="6">
        <v>2012</v>
      </c>
      <c r="R6" s="6">
        <v>2013</v>
      </c>
      <c r="S6" s="6">
        <v>2014</v>
      </c>
      <c r="T6" s="6">
        <v>2015</v>
      </c>
      <c r="U6" s="7">
        <v>2016</v>
      </c>
      <c r="V6" s="39" t="s">
        <v>20</v>
      </c>
      <c r="W6" s="40" t="s">
        <v>21</v>
      </c>
    </row>
    <row r="7" spans="1:23" x14ac:dyDescent="0.4">
      <c r="A7" s="41" t="s">
        <v>24</v>
      </c>
      <c r="B7" s="11">
        <f>入力シート!B7</f>
        <v>6</v>
      </c>
      <c r="C7" s="12">
        <f>入力シート!C7</f>
        <v>13</v>
      </c>
      <c r="D7" s="12">
        <f>入力シート!D7</f>
        <v>11</v>
      </c>
      <c r="E7" s="12">
        <f>入力シート!E7</f>
        <v>11</v>
      </c>
      <c r="F7" s="12">
        <f>入力シート!F7</f>
        <v>12</v>
      </c>
      <c r="G7" s="12">
        <f>入力シート!G7</f>
        <v>25</v>
      </c>
      <c r="H7" s="12">
        <f>入力シート!H7</f>
        <v>19</v>
      </c>
      <c r="I7" s="12">
        <f>入力シート!I7</f>
        <v>19</v>
      </c>
      <c r="J7" s="12">
        <f>入力シート!J7</f>
        <v>28</v>
      </c>
      <c r="K7" s="12">
        <f>入力シート!K7</f>
        <v>21</v>
      </c>
      <c r="L7" s="12">
        <f>入力シート!L7</f>
        <v>33</v>
      </c>
      <c r="M7" s="12">
        <f>入力シート!M7</f>
        <v>69</v>
      </c>
      <c r="N7" s="12">
        <f>入力シート!N7</f>
        <v>45</v>
      </c>
      <c r="O7" s="12">
        <f>入力シート!O7</f>
        <v>62</v>
      </c>
      <c r="P7" s="12">
        <f>入力シート!P7</f>
        <v>71</v>
      </c>
      <c r="Q7" s="12">
        <f>入力シート!Q7</f>
        <v>60</v>
      </c>
      <c r="R7" s="12">
        <f>入力シート!R7</f>
        <v>43</v>
      </c>
      <c r="S7" s="12">
        <f>入力シート!S7</f>
        <v>65</v>
      </c>
      <c r="T7" s="12">
        <f>入力シート!T7</f>
        <v>62</v>
      </c>
      <c r="U7" s="13">
        <f>入力シート!U7</f>
        <v>94</v>
      </c>
      <c r="V7" s="14">
        <f>SUM(B7:U7)</f>
        <v>769</v>
      </c>
      <c r="W7" s="15">
        <f t="shared" ref="W7:W10" si="0">V7/$V$18</f>
        <v>0.72342427093132644</v>
      </c>
    </row>
    <row r="8" spans="1:23" ht="31.5" x14ac:dyDescent="0.4">
      <c r="A8" s="42" t="s">
        <v>25</v>
      </c>
      <c r="B8" s="17">
        <f>入力シート!B8</f>
        <v>0</v>
      </c>
      <c r="C8" s="18">
        <f>入力シート!C8</f>
        <v>1</v>
      </c>
      <c r="D8" s="18">
        <f>入力シート!D8</f>
        <v>0</v>
      </c>
      <c r="E8" s="18">
        <f>入力シート!E8</f>
        <v>0</v>
      </c>
      <c r="F8" s="18">
        <f>入力シート!F8</f>
        <v>0</v>
      </c>
      <c r="G8" s="18">
        <f>入力シート!G8</f>
        <v>0</v>
      </c>
      <c r="H8" s="18">
        <f>入力シート!H8</f>
        <v>2</v>
      </c>
      <c r="I8" s="18">
        <f>入力シート!I8</f>
        <v>7</v>
      </c>
      <c r="J8" s="18">
        <f>入力シート!J8</f>
        <v>10</v>
      </c>
      <c r="K8" s="18">
        <f>入力シート!K8</f>
        <v>10</v>
      </c>
      <c r="L8" s="18">
        <f>入力シート!L8</f>
        <v>13</v>
      </c>
      <c r="M8" s="18">
        <f>入力シート!M8</f>
        <v>9</v>
      </c>
      <c r="N8" s="18">
        <f>入力シート!N8</f>
        <v>7</v>
      </c>
      <c r="O8" s="18">
        <f>入力シート!O8</f>
        <v>12</v>
      </c>
      <c r="P8" s="18">
        <f>入力シート!P8</f>
        <v>13</v>
      </c>
      <c r="Q8" s="18">
        <f>入力シート!Q8</f>
        <v>14</v>
      </c>
      <c r="R8" s="18">
        <f>入力シート!R8</f>
        <v>16</v>
      </c>
      <c r="S8" s="18">
        <f>入力シート!S8</f>
        <v>12</v>
      </c>
      <c r="T8" s="18">
        <f>入力シート!T8</f>
        <v>8</v>
      </c>
      <c r="U8" s="19">
        <f>入力シート!U8</f>
        <v>7</v>
      </c>
      <c r="V8" s="20">
        <f t="shared" ref="V8:V17" si="1">SUM(B8:U8)</f>
        <v>141</v>
      </c>
      <c r="W8" s="21">
        <f t="shared" si="0"/>
        <v>0.13264346190028223</v>
      </c>
    </row>
    <row r="9" spans="1:23" x14ac:dyDescent="0.4">
      <c r="A9" s="42" t="s">
        <v>26</v>
      </c>
      <c r="B9" s="17">
        <f>入力シート!B9</f>
        <v>1</v>
      </c>
      <c r="C9" s="18">
        <f>入力シート!C9</f>
        <v>2</v>
      </c>
      <c r="D9" s="18">
        <f>入力シート!D9</f>
        <v>0</v>
      </c>
      <c r="E9" s="18">
        <f>入力シート!E9</f>
        <v>1</v>
      </c>
      <c r="F9" s="18">
        <f>入力シート!F9</f>
        <v>1</v>
      </c>
      <c r="G9" s="18">
        <f>入力シート!G9</f>
        <v>0</v>
      </c>
      <c r="H9" s="18">
        <f>入力シート!H9</f>
        <v>1</v>
      </c>
      <c r="I9" s="18">
        <f>入力シート!I9</f>
        <v>2</v>
      </c>
      <c r="J9" s="18">
        <f>入力シート!J9</f>
        <v>1</v>
      </c>
      <c r="K9" s="18">
        <f>入力シート!K9</f>
        <v>1</v>
      </c>
      <c r="L9" s="18">
        <f>入力シート!L9</f>
        <v>2</v>
      </c>
      <c r="M9" s="18">
        <f>入力シート!M9</f>
        <v>0</v>
      </c>
      <c r="N9" s="18">
        <f>入力シート!N9</f>
        <v>3</v>
      </c>
      <c r="O9" s="18">
        <f>入力シート!O9</f>
        <v>1</v>
      </c>
      <c r="P9" s="18">
        <f>入力シート!P9</f>
        <v>2</v>
      </c>
      <c r="Q9" s="18">
        <f>入力シート!Q9</f>
        <v>0</v>
      </c>
      <c r="R9" s="18">
        <f>入力シート!R9</f>
        <v>3</v>
      </c>
      <c r="S9" s="18">
        <f>入力シート!S9</f>
        <v>0</v>
      </c>
      <c r="T9" s="18">
        <f>入力シート!T9</f>
        <v>1</v>
      </c>
      <c r="U9" s="19">
        <f>入力シート!U9</f>
        <v>1</v>
      </c>
      <c r="V9" s="20">
        <f t="shared" si="1"/>
        <v>23</v>
      </c>
      <c r="W9" s="21">
        <f t="shared" si="0"/>
        <v>2.1636876763875823E-2</v>
      </c>
    </row>
    <row r="10" spans="1:23" x14ac:dyDescent="0.4">
      <c r="A10" s="43" t="s">
        <v>23</v>
      </c>
      <c r="B10" s="30">
        <f t="shared" ref="B10:U10" si="2">SUM(B11:B16)</f>
        <v>1</v>
      </c>
      <c r="C10" s="31">
        <f t="shared" si="2"/>
        <v>0</v>
      </c>
      <c r="D10" s="31">
        <f t="shared" si="2"/>
        <v>0</v>
      </c>
      <c r="E10" s="31">
        <f t="shared" si="2"/>
        <v>0</v>
      </c>
      <c r="F10" s="31">
        <f t="shared" si="2"/>
        <v>2</v>
      </c>
      <c r="G10" s="31">
        <f t="shared" si="2"/>
        <v>2</v>
      </c>
      <c r="H10" s="31">
        <f t="shared" si="2"/>
        <v>8</v>
      </c>
      <c r="I10" s="31">
        <f t="shared" si="2"/>
        <v>0</v>
      </c>
      <c r="J10" s="31">
        <f t="shared" si="2"/>
        <v>0</v>
      </c>
      <c r="K10" s="31">
        <f t="shared" si="2"/>
        <v>8</v>
      </c>
      <c r="L10" s="31">
        <f t="shared" si="2"/>
        <v>10</v>
      </c>
      <c r="M10" s="31">
        <f t="shared" si="2"/>
        <v>8</v>
      </c>
      <c r="N10" s="31">
        <f t="shared" si="2"/>
        <v>7</v>
      </c>
      <c r="O10" s="31">
        <f t="shared" si="2"/>
        <v>5</v>
      </c>
      <c r="P10" s="31">
        <f t="shared" si="2"/>
        <v>9</v>
      </c>
      <c r="Q10" s="31">
        <f t="shared" si="2"/>
        <v>9</v>
      </c>
      <c r="R10" s="31">
        <f t="shared" si="2"/>
        <v>10</v>
      </c>
      <c r="S10" s="31">
        <f t="shared" si="2"/>
        <v>13</v>
      </c>
      <c r="T10" s="31">
        <f t="shared" si="2"/>
        <v>13</v>
      </c>
      <c r="U10" s="32">
        <f t="shared" si="2"/>
        <v>25</v>
      </c>
      <c r="V10" s="33">
        <f t="shared" si="1"/>
        <v>130</v>
      </c>
      <c r="W10" s="21">
        <f t="shared" si="0"/>
        <v>0.12229539040451552</v>
      </c>
    </row>
    <row r="11" spans="1:23" x14ac:dyDescent="0.4">
      <c r="A11" s="42" t="s">
        <v>27</v>
      </c>
      <c r="B11" s="17">
        <f>入力シート!B11</f>
        <v>1</v>
      </c>
      <c r="C11" s="18">
        <f>入力シート!C11</f>
        <v>0</v>
      </c>
      <c r="D11" s="18">
        <f>入力シート!D11</f>
        <v>0</v>
      </c>
      <c r="E11" s="18">
        <f>入力シート!E11</f>
        <v>0</v>
      </c>
      <c r="F11" s="18">
        <f>入力シート!F11</f>
        <v>2</v>
      </c>
      <c r="G11" s="18">
        <f>入力シート!G11</f>
        <v>2</v>
      </c>
      <c r="H11" s="18">
        <f>入力シート!H11</f>
        <v>5</v>
      </c>
      <c r="I11" s="18">
        <f>入力シート!I11</f>
        <v>0</v>
      </c>
      <c r="J11" s="18">
        <f>入力シート!J11</f>
        <v>0</v>
      </c>
      <c r="K11" s="18">
        <f>入力シート!K11</f>
        <v>4</v>
      </c>
      <c r="L11" s="18">
        <f>入力シート!L11</f>
        <v>1</v>
      </c>
      <c r="M11" s="18">
        <f>入力シート!M11</f>
        <v>3</v>
      </c>
      <c r="N11" s="18">
        <f>入力シート!N11</f>
        <v>4</v>
      </c>
      <c r="O11" s="18">
        <f>入力シート!O11</f>
        <v>1</v>
      </c>
      <c r="P11" s="18">
        <f>入力シート!P11</f>
        <v>1</v>
      </c>
      <c r="Q11" s="18">
        <f>入力シート!Q11</f>
        <v>0</v>
      </c>
      <c r="R11" s="18">
        <f>入力シート!R11</f>
        <v>0</v>
      </c>
      <c r="S11" s="18">
        <f>入力シート!S11</f>
        <v>2</v>
      </c>
      <c r="T11" s="18">
        <f>入力シート!T11</f>
        <v>1</v>
      </c>
      <c r="U11" s="19">
        <f>入力シート!U11</f>
        <v>3</v>
      </c>
      <c r="V11" s="20">
        <f t="shared" si="1"/>
        <v>30</v>
      </c>
      <c r="W11" s="21">
        <f>V11/$V$17</f>
        <v>0.23076923076923078</v>
      </c>
    </row>
    <row r="12" spans="1:23" x14ac:dyDescent="0.4">
      <c r="A12" s="42" t="s">
        <v>28</v>
      </c>
      <c r="B12" s="17">
        <f>入力シート!B12</f>
        <v>0</v>
      </c>
      <c r="C12" s="18">
        <f>入力シート!C12</f>
        <v>0</v>
      </c>
      <c r="D12" s="18">
        <f>入力シート!D12</f>
        <v>0</v>
      </c>
      <c r="E12" s="18">
        <f>入力シート!E12</f>
        <v>0</v>
      </c>
      <c r="F12" s="18">
        <f>入力シート!F12</f>
        <v>0</v>
      </c>
      <c r="G12" s="18">
        <f>入力シート!G12</f>
        <v>0</v>
      </c>
      <c r="H12" s="18">
        <f>入力シート!H12</f>
        <v>0</v>
      </c>
      <c r="I12" s="18">
        <f>入力シート!I12</f>
        <v>0</v>
      </c>
      <c r="J12" s="18">
        <f>入力シート!J12</f>
        <v>0</v>
      </c>
      <c r="K12" s="18">
        <f>入力シート!K12</f>
        <v>2</v>
      </c>
      <c r="L12" s="18">
        <f>入力シート!L12</f>
        <v>1</v>
      </c>
      <c r="M12" s="18">
        <f>入力シート!M12</f>
        <v>0</v>
      </c>
      <c r="N12" s="18">
        <f>入力シート!N12</f>
        <v>0</v>
      </c>
      <c r="O12" s="18">
        <f>入力シート!O12</f>
        <v>0</v>
      </c>
      <c r="P12" s="18">
        <f>入力シート!P12</f>
        <v>0</v>
      </c>
      <c r="Q12" s="18">
        <f>入力シート!Q12</f>
        <v>0</v>
      </c>
      <c r="R12" s="18">
        <f>入力シート!R12</f>
        <v>0</v>
      </c>
      <c r="S12" s="18">
        <f>入力シート!S12</f>
        <v>0</v>
      </c>
      <c r="T12" s="18">
        <f>入力シート!T12</f>
        <v>0</v>
      </c>
      <c r="U12" s="19">
        <f>入力シート!U12</f>
        <v>0</v>
      </c>
      <c r="V12" s="20">
        <f t="shared" si="1"/>
        <v>3</v>
      </c>
      <c r="W12" s="21">
        <f t="shared" ref="W12:W15" si="3">V12/$V$17</f>
        <v>2.3076923076923078E-2</v>
      </c>
    </row>
    <row r="13" spans="1:23" ht="31.5" x14ac:dyDescent="0.4">
      <c r="A13" s="42" t="s">
        <v>29</v>
      </c>
      <c r="B13" s="17">
        <f>入力シート!B13</f>
        <v>0</v>
      </c>
      <c r="C13" s="18">
        <f>入力シート!C13</f>
        <v>0</v>
      </c>
      <c r="D13" s="18">
        <f>入力シート!D13</f>
        <v>0</v>
      </c>
      <c r="E13" s="18">
        <f>入力シート!E13</f>
        <v>0</v>
      </c>
      <c r="F13" s="18">
        <f>入力シート!F13</f>
        <v>0</v>
      </c>
      <c r="G13" s="18">
        <f>入力シート!G13</f>
        <v>0</v>
      </c>
      <c r="H13" s="18">
        <f>入力シート!H13</f>
        <v>3</v>
      </c>
      <c r="I13" s="18">
        <f>入力シート!I13</f>
        <v>0</v>
      </c>
      <c r="J13" s="18">
        <f>入力シート!J13</f>
        <v>0</v>
      </c>
      <c r="K13" s="18">
        <f>入力シート!K13</f>
        <v>2</v>
      </c>
      <c r="L13" s="18">
        <f>入力シート!L13</f>
        <v>5</v>
      </c>
      <c r="M13" s="18">
        <f>入力シート!M13</f>
        <v>5</v>
      </c>
      <c r="N13" s="18">
        <f>入力シート!N13</f>
        <v>3</v>
      </c>
      <c r="O13" s="18">
        <f>入力シート!O13</f>
        <v>2</v>
      </c>
      <c r="P13" s="18">
        <f>入力シート!P13</f>
        <v>7</v>
      </c>
      <c r="Q13" s="18">
        <f>入力シート!Q13</f>
        <v>9</v>
      </c>
      <c r="R13" s="18">
        <f>入力シート!R13</f>
        <v>9</v>
      </c>
      <c r="S13" s="18">
        <f>入力シート!S13</f>
        <v>10</v>
      </c>
      <c r="T13" s="18">
        <f>入力シート!T13</f>
        <v>12</v>
      </c>
      <c r="U13" s="19">
        <f>入力シート!U13</f>
        <v>22</v>
      </c>
      <c r="V13" s="20">
        <f t="shared" si="1"/>
        <v>89</v>
      </c>
      <c r="W13" s="21">
        <f t="shared" si="3"/>
        <v>0.68461538461538463</v>
      </c>
    </row>
    <row r="14" spans="1:23" ht="47.25" x14ac:dyDescent="0.4">
      <c r="A14" s="42" t="s">
        <v>30</v>
      </c>
      <c r="B14" s="17">
        <f>入力シート!B15</f>
        <v>0</v>
      </c>
      <c r="C14" s="18">
        <f>入力シート!C15</f>
        <v>0</v>
      </c>
      <c r="D14" s="18">
        <f>入力シート!D15</f>
        <v>0</v>
      </c>
      <c r="E14" s="18">
        <f>入力シート!E15</f>
        <v>0</v>
      </c>
      <c r="F14" s="18">
        <f>入力シート!F15</f>
        <v>0</v>
      </c>
      <c r="G14" s="18">
        <f>入力シート!G15</f>
        <v>0</v>
      </c>
      <c r="H14" s="18">
        <f>入力シート!H15</f>
        <v>0</v>
      </c>
      <c r="I14" s="18">
        <f>入力シート!I15</f>
        <v>0</v>
      </c>
      <c r="J14" s="18">
        <f>入力シート!J15</f>
        <v>0</v>
      </c>
      <c r="K14" s="18">
        <f>入力シート!K15</f>
        <v>0</v>
      </c>
      <c r="L14" s="18">
        <f>入力シート!L15</f>
        <v>3</v>
      </c>
      <c r="M14" s="18">
        <f>入力シート!M15</f>
        <v>0</v>
      </c>
      <c r="N14" s="18">
        <f>入力シート!N15</f>
        <v>0</v>
      </c>
      <c r="O14" s="18">
        <f>入力シート!O15</f>
        <v>1</v>
      </c>
      <c r="P14" s="18">
        <f>入力シート!P15</f>
        <v>1</v>
      </c>
      <c r="Q14" s="18">
        <f>入力シート!Q15</f>
        <v>0</v>
      </c>
      <c r="R14" s="18">
        <f>入力シート!R15</f>
        <v>1</v>
      </c>
      <c r="S14" s="18">
        <f>入力シート!S15</f>
        <v>1</v>
      </c>
      <c r="T14" s="18">
        <f>入力シート!T15</f>
        <v>0</v>
      </c>
      <c r="U14" s="19">
        <f>入力シート!U15</f>
        <v>0</v>
      </c>
      <c r="V14" s="20">
        <f t="shared" si="1"/>
        <v>7</v>
      </c>
      <c r="W14" s="21">
        <f t="shared" si="3"/>
        <v>5.3846153846153849E-2</v>
      </c>
    </row>
    <row r="15" spans="1:23" ht="31.5" x14ac:dyDescent="0.4">
      <c r="A15" s="42" t="s">
        <v>31</v>
      </c>
      <c r="B15" s="17">
        <f>入力シート!B16</f>
        <v>0</v>
      </c>
      <c r="C15" s="18">
        <f>入力シート!C16</f>
        <v>0</v>
      </c>
      <c r="D15" s="18">
        <f>入力シート!D16</f>
        <v>0</v>
      </c>
      <c r="E15" s="18">
        <f>入力シート!E16</f>
        <v>0</v>
      </c>
      <c r="F15" s="18">
        <f>入力シート!F16</f>
        <v>0</v>
      </c>
      <c r="G15" s="18">
        <f>入力シート!G16</f>
        <v>0</v>
      </c>
      <c r="H15" s="18">
        <f>入力シート!H16</f>
        <v>0</v>
      </c>
      <c r="I15" s="18">
        <f>入力シート!I16</f>
        <v>0</v>
      </c>
      <c r="J15" s="18">
        <f>入力シート!J16</f>
        <v>0</v>
      </c>
      <c r="K15" s="18">
        <f>入力シート!K16</f>
        <v>0</v>
      </c>
      <c r="L15" s="18">
        <f>入力シート!L16</f>
        <v>0</v>
      </c>
      <c r="M15" s="18">
        <f>入力シート!M16</f>
        <v>0</v>
      </c>
      <c r="N15" s="18">
        <f>入力シート!N16</f>
        <v>0</v>
      </c>
      <c r="O15" s="18">
        <f>入力シート!O16</f>
        <v>0</v>
      </c>
      <c r="P15" s="18">
        <f>入力シート!P16</f>
        <v>0</v>
      </c>
      <c r="Q15" s="18">
        <f>入力シート!Q16</f>
        <v>0</v>
      </c>
      <c r="R15" s="18">
        <f>入力シート!R16</f>
        <v>0</v>
      </c>
      <c r="S15" s="18">
        <f>入力シート!S16</f>
        <v>0</v>
      </c>
      <c r="T15" s="18">
        <f>入力シート!T16</f>
        <v>0</v>
      </c>
      <c r="U15" s="19">
        <f>入力シート!U16</f>
        <v>0</v>
      </c>
      <c r="V15" s="20">
        <f t="shared" si="1"/>
        <v>0</v>
      </c>
      <c r="W15" s="21">
        <f t="shared" si="3"/>
        <v>0</v>
      </c>
    </row>
    <row r="16" spans="1:23" x14ac:dyDescent="0.4">
      <c r="A16" s="42" t="s">
        <v>32</v>
      </c>
      <c r="B16" s="17">
        <f>入力シート!B18</f>
        <v>0</v>
      </c>
      <c r="C16" s="18">
        <f>入力シート!C18</f>
        <v>0</v>
      </c>
      <c r="D16" s="18">
        <f>入力シート!D18</f>
        <v>0</v>
      </c>
      <c r="E16" s="18">
        <f>入力シート!E18</f>
        <v>0</v>
      </c>
      <c r="F16" s="18">
        <f>入力シート!F18</f>
        <v>0</v>
      </c>
      <c r="G16" s="18">
        <f>入力シート!G18</f>
        <v>0</v>
      </c>
      <c r="H16" s="18">
        <f>入力シート!H18</f>
        <v>0</v>
      </c>
      <c r="I16" s="18">
        <f>入力シート!I18</f>
        <v>0</v>
      </c>
      <c r="J16" s="18">
        <f>入力シート!J18</f>
        <v>0</v>
      </c>
      <c r="K16" s="18">
        <f>入力シート!K18</f>
        <v>0</v>
      </c>
      <c r="L16" s="18">
        <f>入力シート!L18</f>
        <v>0</v>
      </c>
      <c r="M16" s="18">
        <f>入力シート!M18</f>
        <v>0</v>
      </c>
      <c r="N16" s="18">
        <f>入力シート!N18</f>
        <v>0</v>
      </c>
      <c r="O16" s="18">
        <f>入力シート!O18</f>
        <v>1</v>
      </c>
      <c r="P16" s="18">
        <f>入力シート!P18</f>
        <v>0</v>
      </c>
      <c r="Q16" s="18">
        <f>入力シート!Q18</f>
        <v>0</v>
      </c>
      <c r="R16" s="18">
        <f>入力シート!R18</f>
        <v>0</v>
      </c>
      <c r="S16" s="18">
        <f>入力シート!S18</f>
        <v>0</v>
      </c>
      <c r="T16" s="18">
        <f>入力シート!T18</f>
        <v>0</v>
      </c>
      <c r="U16" s="19">
        <f>入力シート!U18</f>
        <v>0</v>
      </c>
      <c r="V16" s="20">
        <f t="shared" si="1"/>
        <v>1</v>
      </c>
      <c r="W16" s="21">
        <f>V16/$V$17</f>
        <v>7.6923076923076927E-3</v>
      </c>
    </row>
    <row r="17" spans="1:23" ht="19.5" thickBot="1" x14ac:dyDescent="0.45">
      <c r="A17" s="34" t="s">
        <v>11</v>
      </c>
      <c r="B17" s="35">
        <f>B10</f>
        <v>1</v>
      </c>
      <c r="C17" s="36">
        <f>C10</f>
        <v>0</v>
      </c>
      <c r="D17" s="36">
        <f t="shared" ref="D17:T17" si="4">D10</f>
        <v>0</v>
      </c>
      <c r="E17" s="36">
        <f t="shared" si="4"/>
        <v>0</v>
      </c>
      <c r="F17" s="36">
        <f t="shared" si="4"/>
        <v>2</v>
      </c>
      <c r="G17" s="36">
        <f t="shared" si="4"/>
        <v>2</v>
      </c>
      <c r="H17" s="36">
        <f t="shared" si="4"/>
        <v>8</v>
      </c>
      <c r="I17" s="36">
        <f t="shared" si="4"/>
        <v>0</v>
      </c>
      <c r="J17" s="36">
        <f t="shared" si="4"/>
        <v>0</v>
      </c>
      <c r="K17" s="36">
        <f t="shared" si="4"/>
        <v>8</v>
      </c>
      <c r="L17" s="36">
        <f t="shared" si="4"/>
        <v>10</v>
      </c>
      <c r="M17" s="36">
        <f t="shared" si="4"/>
        <v>8</v>
      </c>
      <c r="N17" s="36">
        <f t="shared" si="4"/>
        <v>7</v>
      </c>
      <c r="O17" s="36">
        <f t="shared" si="4"/>
        <v>5</v>
      </c>
      <c r="P17" s="36">
        <f t="shared" si="4"/>
        <v>9</v>
      </c>
      <c r="Q17" s="36">
        <f t="shared" si="4"/>
        <v>9</v>
      </c>
      <c r="R17" s="36">
        <f t="shared" si="4"/>
        <v>10</v>
      </c>
      <c r="S17" s="36">
        <f t="shared" si="4"/>
        <v>13</v>
      </c>
      <c r="T17" s="36">
        <f t="shared" si="4"/>
        <v>13</v>
      </c>
      <c r="U17" s="37">
        <f>U10</f>
        <v>25</v>
      </c>
      <c r="V17" s="33">
        <f t="shared" si="1"/>
        <v>130</v>
      </c>
      <c r="W17" s="21"/>
    </row>
    <row r="18" spans="1:23" ht="19.5" thickBot="1" x14ac:dyDescent="0.45">
      <c r="A18" s="22" t="s">
        <v>0</v>
      </c>
      <c r="B18" s="23">
        <f>SUM(B7:B10)</f>
        <v>8</v>
      </c>
      <c r="C18" s="24">
        <f t="shared" ref="C18:U18" si="5">SUM(C7:C10)</f>
        <v>16</v>
      </c>
      <c r="D18" s="24">
        <f t="shared" si="5"/>
        <v>11</v>
      </c>
      <c r="E18" s="24">
        <f t="shared" si="5"/>
        <v>12</v>
      </c>
      <c r="F18" s="24">
        <f t="shared" si="5"/>
        <v>15</v>
      </c>
      <c r="G18" s="24">
        <f t="shared" si="5"/>
        <v>27</v>
      </c>
      <c r="H18" s="24">
        <f t="shared" si="5"/>
        <v>30</v>
      </c>
      <c r="I18" s="24">
        <f t="shared" si="5"/>
        <v>28</v>
      </c>
      <c r="J18" s="24">
        <f t="shared" si="5"/>
        <v>39</v>
      </c>
      <c r="K18" s="24">
        <f t="shared" si="5"/>
        <v>40</v>
      </c>
      <c r="L18" s="24">
        <f t="shared" si="5"/>
        <v>58</v>
      </c>
      <c r="M18" s="24">
        <f t="shared" si="5"/>
        <v>86</v>
      </c>
      <c r="N18" s="24">
        <f t="shared" si="5"/>
        <v>62</v>
      </c>
      <c r="O18" s="24">
        <f t="shared" si="5"/>
        <v>80</v>
      </c>
      <c r="P18" s="24">
        <f t="shared" si="5"/>
        <v>95</v>
      </c>
      <c r="Q18" s="24">
        <f t="shared" si="5"/>
        <v>83</v>
      </c>
      <c r="R18" s="24">
        <f t="shared" si="5"/>
        <v>72</v>
      </c>
      <c r="S18" s="24">
        <f t="shared" si="5"/>
        <v>90</v>
      </c>
      <c r="T18" s="24">
        <f t="shared" si="5"/>
        <v>84</v>
      </c>
      <c r="U18" s="25">
        <f t="shared" si="5"/>
        <v>127</v>
      </c>
      <c r="V18" s="29">
        <f>SUM(B18:U18)</f>
        <v>1063</v>
      </c>
      <c r="W18" s="26"/>
    </row>
    <row r="19" spans="1:23" x14ac:dyDescent="0.4">
      <c r="A19" s="50"/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2"/>
      <c r="W19" s="51"/>
    </row>
    <row r="20" spans="1:23" x14ac:dyDescent="0.4">
      <c r="A20" s="50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2"/>
      <c r="W20" s="51"/>
    </row>
    <row r="22" spans="1:23" x14ac:dyDescent="0.4">
      <c r="A22" t="s">
        <v>33</v>
      </c>
    </row>
    <row r="35" spans="5:17" x14ac:dyDescent="0.4">
      <c r="E35" s="27" t="s">
        <v>0</v>
      </c>
    </row>
    <row r="36" spans="5:17" x14ac:dyDescent="0.4">
      <c r="E36" s="28">
        <f>V18</f>
        <v>1063</v>
      </c>
    </row>
    <row r="39" spans="5:17" x14ac:dyDescent="0.4">
      <c r="L39" s="53" t="s">
        <v>1</v>
      </c>
      <c r="M39" s="54"/>
      <c r="N39" s="54"/>
      <c r="O39" s="54"/>
      <c r="P39" s="54"/>
      <c r="Q39" s="54"/>
    </row>
    <row r="40" spans="5:17" x14ac:dyDescent="0.4">
      <c r="L40" s="54"/>
      <c r="M40" s="54"/>
      <c r="N40" s="54"/>
      <c r="O40" s="54"/>
      <c r="P40" s="54"/>
      <c r="Q40" s="54"/>
    </row>
  </sheetData>
  <mergeCells count="1">
    <mergeCell ref="L39:Q40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zoomScale="80" zoomScaleNormal="80" workbookViewId="0">
      <selection activeCell="V14" sqref="V14"/>
    </sheetView>
  </sheetViews>
  <sheetFormatPr defaultRowHeight="18.75" x14ac:dyDescent="0.4"/>
  <cols>
    <col min="1" max="1" width="45.375" customWidth="1"/>
  </cols>
  <sheetData>
    <row r="1" spans="1:23" ht="25.5" x14ac:dyDescent="0.4">
      <c r="A1" s="1" t="s">
        <v>14</v>
      </c>
      <c r="O1" s="2"/>
      <c r="P1" s="2"/>
    </row>
    <row r="3" spans="1:23" ht="24" x14ac:dyDescent="0.4">
      <c r="A3" s="3" t="s">
        <v>13</v>
      </c>
    </row>
    <row r="5" spans="1:23" ht="19.5" thickBot="1" x14ac:dyDescent="0.45"/>
    <row r="6" spans="1:23" ht="19.5" thickBot="1" x14ac:dyDescent="0.45">
      <c r="A6" s="4"/>
      <c r="B6" s="5">
        <v>1997</v>
      </c>
      <c r="C6" s="6">
        <v>1998</v>
      </c>
      <c r="D6" s="6">
        <v>1999</v>
      </c>
      <c r="E6" s="6">
        <v>2000</v>
      </c>
      <c r="F6" s="6">
        <v>2001</v>
      </c>
      <c r="G6" s="6">
        <v>2002</v>
      </c>
      <c r="H6" s="6">
        <v>2003</v>
      </c>
      <c r="I6" s="6">
        <v>2004</v>
      </c>
      <c r="J6" s="6">
        <v>2005</v>
      </c>
      <c r="K6" s="6">
        <v>2006</v>
      </c>
      <c r="L6" s="6">
        <v>2007</v>
      </c>
      <c r="M6" s="6">
        <v>2008</v>
      </c>
      <c r="N6" s="6">
        <v>2009</v>
      </c>
      <c r="O6" s="6">
        <v>2010</v>
      </c>
      <c r="P6" s="6">
        <v>2011</v>
      </c>
      <c r="Q6" s="6">
        <v>2012</v>
      </c>
      <c r="R6" s="6">
        <v>2013</v>
      </c>
      <c r="S6" s="6">
        <v>2014</v>
      </c>
      <c r="T6" s="6">
        <v>2015</v>
      </c>
      <c r="U6" s="7">
        <v>2016</v>
      </c>
      <c r="V6" s="8"/>
      <c r="W6" s="9"/>
    </row>
    <row r="7" spans="1:23" x14ac:dyDescent="0.4">
      <c r="A7" s="10" t="s">
        <v>2</v>
      </c>
      <c r="B7" s="11">
        <v>6</v>
      </c>
      <c r="C7" s="12">
        <v>13</v>
      </c>
      <c r="D7" s="12">
        <v>11</v>
      </c>
      <c r="E7" s="12">
        <v>11</v>
      </c>
      <c r="F7" s="12">
        <v>12</v>
      </c>
      <c r="G7" s="12">
        <v>25</v>
      </c>
      <c r="H7" s="12">
        <v>19</v>
      </c>
      <c r="I7" s="12">
        <v>19</v>
      </c>
      <c r="J7" s="12">
        <v>28</v>
      </c>
      <c r="K7" s="12">
        <v>21</v>
      </c>
      <c r="L7" s="12">
        <v>33</v>
      </c>
      <c r="M7" s="12">
        <v>69</v>
      </c>
      <c r="N7" s="12">
        <v>45</v>
      </c>
      <c r="O7" s="12">
        <v>62</v>
      </c>
      <c r="P7" s="12">
        <v>71</v>
      </c>
      <c r="Q7" s="12">
        <v>60</v>
      </c>
      <c r="R7" s="12">
        <v>43</v>
      </c>
      <c r="S7" s="12">
        <v>65</v>
      </c>
      <c r="T7" s="12">
        <v>62</v>
      </c>
      <c r="U7" s="13">
        <v>94</v>
      </c>
      <c r="V7" s="14">
        <f>SUM(B7:U7)</f>
        <v>769</v>
      </c>
      <c r="W7" s="15">
        <f t="shared" ref="W7:W20" si="0">V7/$V$21</f>
        <v>0.81721572794899044</v>
      </c>
    </row>
    <row r="8" spans="1:23" x14ac:dyDescent="0.4">
      <c r="A8" s="16" t="s">
        <v>3</v>
      </c>
      <c r="B8" s="17">
        <v>0</v>
      </c>
      <c r="C8" s="18">
        <v>1</v>
      </c>
      <c r="D8" s="18">
        <v>0</v>
      </c>
      <c r="E8" s="18">
        <v>0</v>
      </c>
      <c r="F8" s="18">
        <v>0</v>
      </c>
      <c r="G8" s="18">
        <v>0</v>
      </c>
      <c r="H8" s="18">
        <v>2</v>
      </c>
      <c r="I8" s="18">
        <v>7</v>
      </c>
      <c r="J8" s="18">
        <v>10</v>
      </c>
      <c r="K8" s="18">
        <v>10</v>
      </c>
      <c r="L8" s="18">
        <v>13</v>
      </c>
      <c r="M8" s="18">
        <v>9</v>
      </c>
      <c r="N8" s="18">
        <v>7</v>
      </c>
      <c r="O8" s="18">
        <v>12</v>
      </c>
      <c r="P8" s="18">
        <v>13</v>
      </c>
      <c r="Q8" s="18">
        <v>14</v>
      </c>
      <c r="R8" s="18">
        <v>16</v>
      </c>
      <c r="S8" s="18">
        <v>12</v>
      </c>
      <c r="T8" s="18">
        <v>8</v>
      </c>
      <c r="U8" s="19">
        <v>7</v>
      </c>
      <c r="V8" s="20">
        <f t="shared" ref="V8:V19" si="1">SUM(B8:U8)</f>
        <v>141</v>
      </c>
      <c r="W8" s="21">
        <f t="shared" si="0"/>
        <v>0.14984059511158343</v>
      </c>
    </row>
    <row r="9" spans="1:23" x14ac:dyDescent="0.4">
      <c r="A9" s="16" t="s">
        <v>4</v>
      </c>
      <c r="B9" s="17">
        <v>1</v>
      </c>
      <c r="C9" s="18">
        <v>2</v>
      </c>
      <c r="D9" s="18">
        <v>0</v>
      </c>
      <c r="E9" s="18">
        <v>1</v>
      </c>
      <c r="F9" s="18">
        <v>1</v>
      </c>
      <c r="G9" s="18">
        <v>0</v>
      </c>
      <c r="H9" s="18">
        <v>1</v>
      </c>
      <c r="I9" s="18">
        <v>2</v>
      </c>
      <c r="J9" s="18">
        <v>1</v>
      </c>
      <c r="K9" s="18">
        <v>1</v>
      </c>
      <c r="L9" s="18">
        <v>2</v>
      </c>
      <c r="M9" s="18">
        <v>0</v>
      </c>
      <c r="N9" s="18">
        <v>3</v>
      </c>
      <c r="O9" s="18">
        <v>1</v>
      </c>
      <c r="P9" s="18">
        <v>2</v>
      </c>
      <c r="Q9" s="18">
        <v>0</v>
      </c>
      <c r="R9" s="18">
        <v>3</v>
      </c>
      <c r="S9" s="18">
        <v>0</v>
      </c>
      <c r="T9" s="18">
        <v>1</v>
      </c>
      <c r="U9" s="19">
        <v>1</v>
      </c>
      <c r="V9" s="20">
        <f t="shared" si="1"/>
        <v>23</v>
      </c>
      <c r="W9" s="21">
        <f t="shared" si="0"/>
        <v>2.4442082890541977E-2</v>
      </c>
    </row>
    <row r="10" spans="1:23" x14ac:dyDescent="0.4">
      <c r="A10" s="16" t="s">
        <v>15</v>
      </c>
      <c r="B10" s="44">
        <v>3</v>
      </c>
      <c r="C10" s="45">
        <v>1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1</v>
      </c>
      <c r="J10" s="45">
        <v>0</v>
      </c>
      <c r="K10" s="45">
        <v>0</v>
      </c>
      <c r="L10" s="45">
        <v>0</v>
      </c>
      <c r="M10" s="45">
        <v>0</v>
      </c>
      <c r="N10" s="45">
        <v>1</v>
      </c>
      <c r="O10" s="45">
        <v>0</v>
      </c>
      <c r="P10" s="45">
        <v>1</v>
      </c>
      <c r="Q10" s="45">
        <v>0</v>
      </c>
      <c r="R10" s="45">
        <v>0</v>
      </c>
      <c r="S10" s="45">
        <v>0</v>
      </c>
      <c r="T10" s="45">
        <v>0</v>
      </c>
      <c r="U10" s="46">
        <v>0</v>
      </c>
      <c r="V10" s="20">
        <f t="shared" si="1"/>
        <v>7</v>
      </c>
      <c r="W10" s="21">
        <f t="shared" si="0"/>
        <v>7.4388947927736451E-3</v>
      </c>
    </row>
    <row r="11" spans="1:23" x14ac:dyDescent="0.4">
      <c r="A11" s="16" t="s">
        <v>10</v>
      </c>
      <c r="B11" s="17">
        <v>1</v>
      </c>
      <c r="C11" s="18">
        <v>0</v>
      </c>
      <c r="D11" s="18">
        <v>0</v>
      </c>
      <c r="E11" s="18">
        <v>0</v>
      </c>
      <c r="F11" s="18">
        <v>2</v>
      </c>
      <c r="G11" s="18">
        <v>2</v>
      </c>
      <c r="H11" s="18">
        <v>5</v>
      </c>
      <c r="I11" s="18">
        <v>0</v>
      </c>
      <c r="J11" s="18">
        <v>0</v>
      </c>
      <c r="K11" s="18">
        <v>4</v>
      </c>
      <c r="L11" s="18">
        <v>1</v>
      </c>
      <c r="M11" s="18">
        <v>3</v>
      </c>
      <c r="N11" s="18">
        <v>4</v>
      </c>
      <c r="O11" s="18">
        <v>1</v>
      </c>
      <c r="P11" s="18">
        <v>1</v>
      </c>
      <c r="Q11" s="18">
        <v>0</v>
      </c>
      <c r="R11" s="18">
        <v>0</v>
      </c>
      <c r="S11" s="18">
        <v>2</v>
      </c>
      <c r="T11" s="18">
        <v>1</v>
      </c>
      <c r="U11" s="19">
        <v>3</v>
      </c>
      <c r="V11" s="20">
        <f t="shared" si="1"/>
        <v>30</v>
      </c>
      <c r="W11" s="21">
        <f t="shared" si="0"/>
        <v>3.1880977683315624E-2</v>
      </c>
    </row>
    <row r="12" spans="1:23" x14ac:dyDescent="0.4">
      <c r="A12" s="16" t="s">
        <v>5</v>
      </c>
      <c r="B12" s="17">
        <v>0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2</v>
      </c>
      <c r="L12" s="18">
        <v>1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9">
        <v>0</v>
      </c>
      <c r="V12" s="20">
        <f t="shared" si="1"/>
        <v>3</v>
      </c>
      <c r="W12" s="21">
        <f t="shared" si="0"/>
        <v>3.188097768331562E-3</v>
      </c>
    </row>
    <row r="13" spans="1:23" x14ac:dyDescent="0.4">
      <c r="A13" s="16" t="s">
        <v>6</v>
      </c>
      <c r="B13" s="17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3</v>
      </c>
      <c r="I13" s="18">
        <v>0</v>
      </c>
      <c r="J13" s="18">
        <v>0</v>
      </c>
      <c r="K13" s="18">
        <v>2</v>
      </c>
      <c r="L13" s="18">
        <v>5</v>
      </c>
      <c r="M13" s="18">
        <v>5</v>
      </c>
      <c r="N13" s="18">
        <v>3</v>
      </c>
      <c r="O13" s="18">
        <v>2</v>
      </c>
      <c r="P13" s="18">
        <v>7</v>
      </c>
      <c r="Q13" s="18">
        <v>9</v>
      </c>
      <c r="R13" s="18">
        <v>9</v>
      </c>
      <c r="S13" s="18">
        <v>10</v>
      </c>
      <c r="T13" s="18">
        <v>12</v>
      </c>
      <c r="U13" s="19">
        <v>22</v>
      </c>
      <c r="V13" s="20">
        <f t="shared" si="1"/>
        <v>89</v>
      </c>
      <c r="W13" s="21">
        <f t="shared" si="0"/>
        <v>9.4580233793836344E-2</v>
      </c>
    </row>
    <row r="14" spans="1:23" x14ac:dyDescent="0.4">
      <c r="A14" s="16" t="s">
        <v>16</v>
      </c>
      <c r="B14" s="44">
        <v>0</v>
      </c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3</v>
      </c>
      <c r="I14" s="45">
        <v>1</v>
      </c>
      <c r="J14" s="45">
        <v>1</v>
      </c>
      <c r="K14" s="45">
        <v>1</v>
      </c>
      <c r="L14" s="45">
        <v>2</v>
      </c>
      <c r="M14" s="45">
        <v>0</v>
      </c>
      <c r="N14" s="45">
        <v>0</v>
      </c>
      <c r="O14" s="45">
        <v>0</v>
      </c>
      <c r="P14" s="45">
        <v>0</v>
      </c>
      <c r="Q14" s="45">
        <v>0</v>
      </c>
      <c r="R14" s="45">
        <v>0</v>
      </c>
      <c r="S14" s="45">
        <v>0</v>
      </c>
      <c r="T14" s="45">
        <v>0</v>
      </c>
      <c r="U14" s="46">
        <v>0</v>
      </c>
      <c r="V14" s="20">
        <f t="shared" si="1"/>
        <v>8</v>
      </c>
      <c r="W14" s="21">
        <f t="shared" si="0"/>
        <v>8.5015940488841653E-3</v>
      </c>
    </row>
    <row r="15" spans="1:23" x14ac:dyDescent="0.4">
      <c r="A15" s="16" t="s">
        <v>7</v>
      </c>
      <c r="B15" s="17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3</v>
      </c>
      <c r="M15" s="18">
        <v>0</v>
      </c>
      <c r="N15" s="18">
        <v>0</v>
      </c>
      <c r="O15" s="18">
        <v>1</v>
      </c>
      <c r="P15" s="18">
        <v>1</v>
      </c>
      <c r="Q15" s="18">
        <v>0</v>
      </c>
      <c r="R15" s="18">
        <v>1</v>
      </c>
      <c r="S15" s="18">
        <v>1</v>
      </c>
      <c r="T15" s="18">
        <v>0</v>
      </c>
      <c r="U15" s="19">
        <v>0</v>
      </c>
      <c r="V15" s="20">
        <f t="shared" si="1"/>
        <v>7</v>
      </c>
      <c r="W15" s="21">
        <f t="shared" si="0"/>
        <v>7.4388947927736451E-3</v>
      </c>
    </row>
    <row r="16" spans="1:23" x14ac:dyDescent="0.4">
      <c r="A16" s="16" t="s">
        <v>8</v>
      </c>
      <c r="B16" s="17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9">
        <v>0</v>
      </c>
      <c r="V16" s="20">
        <f t="shared" si="1"/>
        <v>0</v>
      </c>
      <c r="W16" s="21">
        <f t="shared" si="0"/>
        <v>0</v>
      </c>
    </row>
    <row r="17" spans="1:23" x14ac:dyDescent="0.4">
      <c r="A17" s="16" t="s">
        <v>17</v>
      </c>
      <c r="B17" s="17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2</v>
      </c>
      <c r="O17" s="18">
        <v>1</v>
      </c>
      <c r="P17" s="18">
        <v>0</v>
      </c>
      <c r="Q17" s="18">
        <v>0</v>
      </c>
      <c r="R17" s="18">
        <v>0</v>
      </c>
      <c r="S17" s="18">
        <v>1</v>
      </c>
      <c r="T17" s="18">
        <v>0</v>
      </c>
      <c r="U17" s="19">
        <v>2</v>
      </c>
      <c r="V17" s="20">
        <f t="shared" si="1"/>
        <v>6</v>
      </c>
      <c r="W17" s="21">
        <f t="shared" si="0"/>
        <v>6.376195536663124E-3</v>
      </c>
    </row>
    <row r="18" spans="1:23" x14ac:dyDescent="0.4">
      <c r="A18" s="16" t="s">
        <v>9</v>
      </c>
      <c r="B18" s="17">
        <v>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1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9">
        <v>0</v>
      </c>
      <c r="V18" s="20">
        <f t="shared" si="1"/>
        <v>1</v>
      </c>
      <c r="W18" s="21">
        <f t="shared" si="0"/>
        <v>1.0626992561105207E-3</v>
      </c>
    </row>
    <row r="19" spans="1:23" x14ac:dyDescent="0.4">
      <c r="A19" s="16" t="s">
        <v>18</v>
      </c>
      <c r="B19" s="44">
        <v>0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1</v>
      </c>
      <c r="L19" s="45">
        <v>0</v>
      </c>
      <c r="M19" s="45">
        <v>0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>
        <v>0</v>
      </c>
      <c r="T19" s="45">
        <v>0</v>
      </c>
      <c r="U19" s="46">
        <v>0</v>
      </c>
      <c r="V19" s="20">
        <f t="shared" si="1"/>
        <v>1</v>
      </c>
      <c r="W19" s="21">
        <f t="shared" si="0"/>
        <v>1.0626992561105207E-3</v>
      </c>
    </row>
    <row r="20" spans="1:23" ht="19.5" thickBot="1" x14ac:dyDescent="0.45">
      <c r="A20" s="38" t="s">
        <v>19</v>
      </c>
      <c r="B20" s="47">
        <v>0</v>
      </c>
      <c r="C20" s="48">
        <v>0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9">
        <v>0</v>
      </c>
      <c r="V20" s="20">
        <v>5</v>
      </c>
      <c r="W20" s="21">
        <f t="shared" si="0"/>
        <v>5.3134962805526037E-3</v>
      </c>
    </row>
    <row r="21" spans="1:23" ht="19.5" thickBot="1" x14ac:dyDescent="0.45">
      <c r="A21" s="22" t="s">
        <v>0</v>
      </c>
      <c r="B21" s="23">
        <f>SUM(B7:B20)</f>
        <v>11</v>
      </c>
      <c r="C21" s="24">
        <f t="shared" ref="C21:U21" si="2">SUM(C7:C10)</f>
        <v>17</v>
      </c>
      <c r="D21" s="24">
        <f t="shared" si="2"/>
        <v>11</v>
      </c>
      <c r="E21" s="24">
        <f t="shared" si="2"/>
        <v>12</v>
      </c>
      <c r="F21" s="24">
        <f t="shared" si="2"/>
        <v>13</v>
      </c>
      <c r="G21" s="24">
        <f t="shared" si="2"/>
        <v>25</v>
      </c>
      <c r="H21" s="24">
        <f t="shared" si="2"/>
        <v>22</v>
      </c>
      <c r="I21" s="24">
        <f t="shared" si="2"/>
        <v>29</v>
      </c>
      <c r="J21" s="24">
        <f t="shared" si="2"/>
        <v>39</v>
      </c>
      <c r="K21" s="24">
        <f t="shared" si="2"/>
        <v>32</v>
      </c>
      <c r="L21" s="24">
        <f t="shared" si="2"/>
        <v>48</v>
      </c>
      <c r="M21" s="24">
        <f t="shared" si="2"/>
        <v>78</v>
      </c>
      <c r="N21" s="24">
        <f t="shared" si="2"/>
        <v>56</v>
      </c>
      <c r="O21" s="24">
        <f t="shared" si="2"/>
        <v>75</v>
      </c>
      <c r="P21" s="24">
        <f t="shared" si="2"/>
        <v>87</v>
      </c>
      <c r="Q21" s="24">
        <f t="shared" si="2"/>
        <v>74</v>
      </c>
      <c r="R21" s="24">
        <f t="shared" si="2"/>
        <v>62</v>
      </c>
      <c r="S21" s="24">
        <f t="shared" si="2"/>
        <v>77</v>
      </c>
      <c r="T21" s="24">
        <f t="shared" si="2"/>
        <v>71</v>
      </c>
      <c r="U21" s="25">
        <f t="shared" si="2"/>
        <v>102</v>
      </c>
      <c r="V21" s="29">
        <f>SUM(B21:U21)</f>
        <v>941</v>
      </c>
      <c r="W21" s="26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1-5-32図 日本出願人の属性別比率及び共同出願の内訳</vt:lpstr>
      <vt:lpstr>入力シート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2019-09-10T09:03:37Z</dcterms:created>
  <dcterms:modified xsi:type="dcterms:W3CDTF">2019-09-10T09:04:41Z</dcterms:modified>
</cp:coreProperties>
</file>