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16200" yWindow="435" windowWidth="18180" windowHeight="16875"/>
  </bookViews>
  <sheets>
    <sheet name="1-5-32図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1" l="1"/>
  <c r="M13" i="1"/>
  <c r="M12" i="1"/>
  <c r="M11" i="1"/>
  <c r="M10" i="1"/>
  <c r="M9" i="1"/>
  <c r="M8" i="1"/>
  <c r="M7" i="1"/>
  <c r="L6" i="1"/>
  <c r="K6" i="1"/>
  <c r="J6" i="1"/>
  <c r="I6" i="1"/>
  <c r="H6" i="1"/>
  <c r="G6" i="1"/>
  <c r="F6" i="1"/>
  <c r="E6" i="1"/>
  <c r="D6" i="1"/>
  <c r="M6" i="1" l="1"/>
  <c r="O6" i="1" s="1"/>
  <c r="N11" i="1" l="1"/>
  <c r="O11" i="1" s="1"/>
  <c r="N7" i="1"/>
  <c r="O7" i="1" s="1"/>
  <c r="N10" i="1"/>
  <c r="O10" i="1" s="1"/>
  <c r="N6" i="1"/>
  <c r="N12" i="1"/>
  <c r="O12" i="1" s="1"/>
  <c r="N8" i="1"/>
  <c r="O8" i="1" s="1"/>
  <c r="N13" i="1"/>
  <c r="O13" i="1" s="1"/>
  <c r="N9" i="1"/>
  <c r="O9" i="1" s="1"/>
</calcChain>
</file>

<file path=xl/sharedStrings.xml><?xml version="1.0" encoding="utf-8"?>
<sst xmlns="http://schemas.openxmlformats.org/spreadsheetml/2006/main" count="28" uniqueCount="24">
  <si>
    <t>図表索引</t>
    <phoneticPr fontId="7"/>
  </si>
  <si>
    <t>論文発表</t>
    <rPh sb="0" eb="4">
      <t>ロンブンハッピョウ</t>
    </rPh>
    <phoneticPr fontId="7"/>
  </si>
  <si>
    <t>論文発表年</t>
    <phoneticPr fontId="8"/>
  </si>
  <si>
    <t>論文発表件数</t>
    <rPh sb="4" eb="6">
      <t>ケンスウ</t>
    </rPh>
    <phoneticPr fontId="8"/>
  </si>
  <si>
    <t>ラベル</t>
    <phoneticPr fontId="8"/>
  </si>
  <si>
    <t>研究者所属機関国籍・地域</t>
  </si>
  <si>
    <t>合計</t>
    <rPh sb="0" eb="2">
      <t>ゴウケイ</t>
    </rPh>
    <phoneticPr fontId="9"/>
  </si>
  <si>
    <t>比率</t>
    <rPh sb="0" eb="2">
      <t>ヒリツ</t>
    </rPh>
    <phoneticPr fontId="9"/>
  </si>
  <si>
    <t>ラベル</t>
    <phoneticPr fontId="9"/>
  </si>
  <si>
    <t>日本</t>
  </si>
  <si>
    <t xml:space="preserve"> 日本</t>
  </si>
  <si>
    <t>米国</t>
  </si>
  <si>
    <t xml:space="preserve"> 米国</t>
  </si>
  <si>
    <t>欧州</t>
  </si>
  <si>
    <t xml:space="preserve"> 欧州</t>
  </si>
  <si>
    <t>中国</t>
  </si>
  <si>
    <t xml:space="preserve"> 中国</t>
  </si>
  <si>
    <t>韓国</t>
  </si>
  <si>
    <t xml:space="preserve"> 韓国</t>
  </si>
  <si>
    <t>インド</t>
    <phoneticPr fontId="7"/>
  </si>
  <si>
    <t>その他</t>
    <rPh sb="2" eb="3">
      <t>タ</t>
    </rPh>
    <phoneticPr fontId="7"/>
  </si>
  <si>
    <t>論文発表
2010-2018年</t>
    <phoneticPr fontId="8"/>
  </si>
  <si>
    <t>1-5-32図【研究者所属機関国籍・地域別論文発表件数】</t>
    <phoneticPr fontId="6"/>
  </si>
  <si>
    <t>1-5-32図 研究者所属機関国籍・地域別論文発表件数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</si>
</sst>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0.0%"/>
  </numFmts>
  <fonts count="11" x14ac:knownFonts="1">
    <font>
      <sz val="11"/>
      <color theme="1"/>
      <name val="ＭＳ Ｐゴシック"/>
      <family val="2"/>
      <charset val="128"/>
    </font>
    <font>
      <sz val="8"/>
      <color theme="0"/>
      <name val="ＭＳ Ｐゴシック"/>
      <family val="2"/>
      <charset val="128"/>
    </font>
    <font>
      <sz val="8"/>
      <color theme="1"/>
      <name val="ＭＳ Ｐゴシック"/>
      <family val="2"/>
      <charset val="128"/>
    </font>
    <font>
      <sz val="8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u/>
      <sz val="9"/>
      <color theme="10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theme="1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E87B4"/>
        <bgColor indexed="64"/>
      </patternFill>
    </fill>
    <fill>
      <patternFill patternType="solid">
        <fgColor rgb="FF005BAC"/>
        <bgColor indexed="64"/>
      </patternFill>
    </fill>
    <fill>
      <patternFill patternType="solid">
        <fgColor rgb="FF90B821"/>
        <bgColor indexed="64"/>
      </patternFill>
    </fill>
    <fill>
      <patternFill patternType="solid">
        <fgColor rgb="FFE60012"/>
        <bgColor indexed="64"/>
      </patternFill>
    </fill>
    <fill>
      <patternFill patternType="solid">
        <fgColor rgb="FFFABE00"/>
        <bgColor indexed="64"/>
      </patternFill>
    </fill>
    <fill>
      <patternFill patternType="solid">
        <fgColor rgb="FF88157B"/>
        <bgColor indexed="64"/>
      </patternFill>
    </fill>
    <fill>
      <patternFill patternType="solid">
        <fgColor rgb="FF89898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5" fillId="0" borderId="0" xfId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1" fillId="3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76" fontId="3" fillId="4" borderId="4" xfId="0" applyNumberFormat="1" applyFont="1" applyFill="1" applyBorder="1">
      <alignment vertical="center"/>
    </xf>
    <xf numFmtId="177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/>
    </xf>
    <xf numFmtId="176" fontId="2" fillId="0" borderId="4" xfId="0" applyNumberFormat="1" applyFont="1" applyFill="1" applyBorder="1">
      <alignment vertical="center"/>
    </xf>
    <xf numFmtId="177" fontId="3" fillId="0" borderId="4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left" vertical="center"/>
    </xf>
    <xf numFmtId="176" fontId="3" fillId="0" borderId="4" xfId="0" applyNumberFormat="1" applyFont="1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1" fillId="5" borderId="0" xfId="0" applyFont="1" applyFill="1">
      <alignment vertical="center"/>
    </xf>
    <xf numFmtId="0" fontId="1" fillId="3" borderId="0" xfId="0" applyFont="1" applyFill="1" applyAlignment="1">
      <alignment vertical="center" wrapText="1"/>
    </xf>
    <xf numFmtId="176" fontId="2" fillId="0" borderId="0" xfId="0" applyNumberFormat="1" applyFont="1" applyBorder="1">
      <alignment vertical="center"/>
    </xf>
    <xf numFmtId="0" fontId="10" fillId="0" borderId="0" xfId="0" applyFont="1" applyBorder="1">
      <alignment vertical="center"/>
    </xf>
    <xf numFmtId="176" fontId="2" fillId="6" borderId="4" xfId="0" applyNumberFormat="1" applyFont="1" applyFill="1" applyBorder="1">
      <alignment vertical="center"/>
    </xf>
    <xf numFmtId="176" fontId="1" fillId="7" borderId="4" xfId="0" applyNumberFormat="1" applyFont="1" applyFill="1" applyBorder="1">
      <alignment vertical="center"/>
    </xf>
    <xf numFmtId="176" fontId="2" fillId="8" borderId="4" xfId="0" applyNumberFormat="1" applyFont="1" applyFill="1" applyBorder="1">
      <alignment vertical="center"/>
    </xf>
    <xf numFmtId="176" fontId="1" fillId="9" borderId="4" xfId="0" applyNumberFormat="1" applyFont="1" applyFill="1" applyBorder="1">
      <alignment vertical="center"/>
    </xf>
    <xf numFmtId="176" fontId="3" fillId="10" borderId="4" xfId="0" applyNumberFormat="1" applyFont="1" applyFill="1" applyBorder="1">
      <alignment vertical="center"/>
    </xf>
    <xf numFmtId="176" fontId="1" fillId="11" borderId="4" xfId="0" applyNumberFormat="1" applyFont="1" applyFill="1" applyBorder="1">
      <alignment vertical="center"/>
    </xf>
    <xf numFmtId="176" fontId="3" fillId="12" borderId="4" xfId="0" applyNumberFormat="1" applyFont="1" applyFill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898989"/>
      <color rgb="FF88157B"/>
      <color rgb="FFFABE00"/>
      <color rgb="FFE60012"/>
      <color rgb="FF90B821"/>
      <color rgb="FF005BAC"/>
      <color rgb="FFEE87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132971155089903E-2"/>
          <c:y val="3.0555555555555555E-2"/>
          <c:w val="0.82316453240201781"/>
          <c:h val="0.6805367454068242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'1-5-32図'!$C$7</c:f>
              <c:strCache>
                <c:ptCount val="1"/>
                <c:pt idx="0">
                  <c:v> 日本</c:v>
                </c:pt>
              </c:strCache>
            </c:strRef>
          </c:tx>
          <c:spPr>
            <a:solidFill>
              <a:srgbClr val="EE87B4"/>
            </a:solidFill>
            <a:ln w="6350">
              <a:noFill/>
            </a:ln>
          </c:spPr>
          <c:invertIfNegative val="0"/>
          <c:cat>
            <c:numRef>
              <c:f>'1-5-32図'!$D$5:$L$5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'1-5-32図'!$D$7:$L$7</c:f>
              <c:numCache>
                <c:formatCode>#,##0_ ;[Red]\-#,##0\ </c:formatCode>
                <c:ptCount val="9"/>
                <c:pt idx="0">
                  <c:v>13</c:v>
                </c:pt>
                <c:pt idx="1">
                  <c:v>17</c:v>
                </c:pt>
                <c:pt idx="2">
                  <c:v>16</c:v>
                </c:pt>
                <c:pt idx="3">
                  <c:v>12</c:v>
                </c:pt>
                <c:pt idx="4">
                  <c:v>16</c:v>
                </c:pt>
                <c:pt idx="5">
                  <c:v>27</c:v>
                </c:pt>
                <c:pt idx="6">
                  <c:v>30</c:v>
                </c:pt>
                <c:pt idx="7">
                  <c:v>47</c:v>
                </c:pt>
                <c:pt idx="8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C5-4EE0-8CD1-E80791043769}"/>
            </c:ext>
          </c:extLst>
        </c:ser>
        <c:ser>
          <c:idx val="2"/>
          <c:order val="2"/>
          <c:tx>
            <c:strRef>
              <c:f>'1-5-32図'!$C$8</c:f>
              <c:strCache>
                <c:ptCount val="1"/>
                <c:pt idx="0">
                  <c:v> 米国</c:v>
                </c:pt>
              </c:strCache>
            </c:strRef>
          </c:tx>
          <c:spPr>
            <a:solidFill>
              <a:srgbClr val="005BAC"/>
            </a:solidFill>
            <a:ln w="6350">
              <a:noFill/>
            </a:ln>
          </c:spPr>
          <c:invertIfNegative val="0"/>
          <c:cat>
            <c:numRef>
              <c:f>'1-5-32図'!$D$5:$L$5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'1-5-32図'!$D$8:$L$8</c:f>
              <c:numCache>
                <c:formatCode>#,##0_ ;[Red]\-#,##0\ </c:formatCode>
                <c:ptCount val="9"/>
                <c:pt idx="0">
                  <c:v>96</c:v>
                </c:pt>
                <c:pt idx="1">
                  <c:v>78</c:v>
                </c:pt>
                <c:pt idx="2">
                  <c:v>87</c:v>
                </c:pt>
                <c:pt idx="3">
                  <c:v>112</c:v>
                </c:pt>
                <c:pt idx="4">
                  <c:v>69</c:v>
                </c:pt>
                <c:pt idx="5">
                  <c:v>99</c:v>
                </c:pt>
                <c:pt idx="6">
                  <c:v>116</c:v>
                </c:pt>
                <c:pt idx="7">
                  <c:v>166</c:v>
                </c:pt>
                <c:pt idx="8">
                  <c:v>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C5-4EE0-8CD1-E80791043769}"/>
            </c:ext>
          </c:extLst>
        </c:ser>
        <c:ser>
          <c:idx val="6"/>
          <c:order val="3"/>
          <c:tx>
            <c:strRef>
              <c:f>'1-5-32図'!$C$9</c:f>
              <c:strCache>
                <c:ptCount val="1"/>
                <c:pt idx="0">
                  <c:v> 欧州</c:v>
                </c:pt>
              </c:strCache>
            </c:strRef>
          </c:tx>
          <c:spPr>
            <a:solidFill>
              <a:srgbClr val="90B821"/>
            </a:solidFill>
            <a:ln w="6350">
              <a:noFill/>
            </a:ln>
          </c:spPr>
          <c:invertIfNegative val="0"/>
          <c:cat>
            <c:numRef>
              <c:f>'1-5-32図'!$D$5:$L$5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'1-5-32図'!$D$9:$L$9</c:f>
              <c:numCache>
                <c:formatCode>#,##0_ ;[Red]\-#,##0\ </c:formatCode>
                <c:ptCount val="9"/>
                <c:pt idx="0">
                  <c:v>207</c:v>
                </c:pt>
                <c:pt idx="1">
                  <c:v>212</c:v>
                </c:pt>
                <c:pt idx="2">
                  <c:v>230</c:v>
                </c:pt>
                <c:pt idx="3">
                  <c:v>229</c:v>
                </c:pt>
                <c:pt idx="4">
                  <c:v>226</c:v>
                </c:pt>
                <c:pt idx="5">
                  <c:v>289</c:v>
                </c:pt>
                <c:pt idx="6">
                  <c:v>278</c:v>
                </c:pt>
                <c:pt idx="7">
                  <c:v>285</c:v>
                </c:pt>
                <c:pt idx="8">
                  <c:v>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C5-4EE0-8CD1-E80791043769}"/>
            </c:ext>
          </c:extLst>
        </c:ser>
        <c:ser>
          <c:idx val="3"/>
          <c:order val="4"/>
          <c:tx>
            <c:strRef>
              <c:f>'1-5-32図'!$C$10</c:f>
              <c:strCache>
                <c:ptCount val="1"/>
                <c:pt idx="0">
                  <c:v> 中国</c:v>
                </c:pt>
              </c:strCache>
            </c:strRef>
          </c:tx>
          <c:spPr>
            <a:solidFill>
              <a:srgbClr val="E60012"/>
            </a:solidFill>
            <a:ln w="6350">
              <a:noFill/>
            </a:ln>
          </c:spPr>
          <c:invertIfNegative val="0"/>
          <c:cat>
            <c:numRef>
              <c:f>'1-5-32図'!$D$5:$L$5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'1-5-32図'!$D$10:$L$10</c:f>
              <c:numCache>
                <c:formatCode>#,##0_ ;[Red]\-#,##0\ </c:formatCode>
                <c:ptCount val="9"/>
                <c:pt idx="0">
                  <c:v>71</c:v>
                </c:pt>
                <c:pt idx="1">
                  <c:v>98</c:v>
                </c:pt>
                <c:pt idx="2">
                  <c:v>103</c:v>
                </c:pt>
                <c:pt idx="3">
                  <c:v>116</c:v>
                </c:pt>
                <c:pt idx="4">
                  <c:v>128</c:v>
                </c:pt>
                <c:pt idx="5">
                  <c:v>152</c:v>
                </c:pt>
                <c:pt idx="6">
                  <c:v>162</c:v>
                </c:pt>
                <c:pt idx="7">
                  <c:v>206</c:v>
                </c:pt>
                <c:pt idx="8">
                  <c:v>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C5-4EE0-8CD1-E80791043769}"/>
            </c:ext>
          </c:extLst>
        </c:ser>
        <c:ser>
          <c:idx val="4"/>
          <c:order val="5"/>
          <c:tx>
            <c:strRef>
              <c:f>'1-5-32図'!$C$11</c:f>
              <c:strCache>
                <c:ptCount val="1"/>
                <c:pt idx="0">
                  <c:v> 韓国</c:v>
                </c:pt>
              </c:strCache>
            </c:strRef>
          </c:tx>
          <c:spPr>
            <a:solidFill>
              <a:srgbClr val="FABE00"/>
            </a:solidFill>
            <a:ln w="6350">
              <a:noFill/>
            </a:ln>
          </c:spPr>
          <c:invertIfNegative val="0"/>
          <c:cat>
            <c:numRef>
              <c:f>'1-5-32図'!$D$5:$L$5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'1-5-32図'!$D$11:$L$11</c:f>
              <c:numCache>
                <c:formatCode>#,##0_ ;[Red]\-#,##0\ </c:formatCode>
                <c:ptCount val="9"/>
                <c:pt idx="0">
                  <c:v>10</c:v>
                </c:pt>
                <c:pt idx="1">
                  <c:v>10</c:v>
                </c:pt>
                <c:pt idx="2">
                  <c:v>22</c:v>
                </c:pt>
                <c:pt idx="3">
                  <c:v>19</c:v>
                </c:pt>
                <c:pt idx="4">
                  <c:v>12</c:v>
                </c:pt>
                <c:pt idx="5">
                  <c:v>12</c:v>
                </c:pt>
                <c:pt idx="6">
                  <c:v>19</c:v>
                </c:pt>
                <c:pt idx="7">
                  <c:v>27</c:v>
                </c:pt>
                <c:pt idx="8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C5-4EE0-8CD1-E80791043769}"/>
            </c:ext>
          </c:extLst>
        </c:ser>
        <c:ser>
          <c:idx val="5"/>
          <c:order val="6"/>
          <c:tx>
            <c:strRef>
              <c:f>'1-5-32図'!$C$12</c:f>
              <c:strCache>
                <c:ptCount val="1"/>
                <c:pt idx="0">
                  <c:v>インド</c:v>
                </c:pt>
              </c:strCache>
            </c:strRef>
          </c:tx>
          <c:spPr>
            <a:solidFill>
              <a:srgbClr val="88157B"/>
            </a:solidFill>
            <a:ln w="6350">
              <a:noFill/>
            </a:ln>
          </c:spPr>
          <c:invertIfNegative val="0"/>
          <c:cat>
            <c:numRef>
              <c:f>'1-5-32図'!$D$5:$L$5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'1-5-32図'!$D$12:$L$12</c:f>
              <c:numCache>
                <c:formatCode>#,##0_ ;[Red]\-#,##0\ </c:formatCode>
                <c:ptCount val="9"/>
                <c:pt idx="0">
                  <c:v>43</c:v>
                </c:pt>
                <c:pt idx="1">
                  <c:v>36</c:v>
                </c:pt>
                <c:pt idx="2">
                  <c:v>39</c:v>
                </c:pt>
                <c:pt idx="3">
                  <c:v>47</c:v>
                </c:pt>
                <c:pt idx="4">
                  <c:v>49</c:v>
                </c:pt>
                <c:pt idx="5">
                  <c:v>72</c:v>
                </c:pt>
                <c:pt idx="6">
                  <c:v>75</c:v>
                </c:pt>
                <c:pt idx="7">
                  <c:v>104</c:v>
                </c:pt>
                <c:pt idx="8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C5-4EE0-8CD1-E80791043769}"/>
            </c:ext>
          </c:extLst>
        </c:ser>
        <c:ser>
          <c:idx val="7"/>
          <c:order val="7"/>
          <c:tx>
            <c:strRef>
              <c:f>'1-5-32図'!$C$13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898989"/>
            </a:solidFill>
            <a:ln w="6350">
              <a:noFill/>
            </a:ln>
          </c:spPr>
          <c:invertIfNegative val="0"/>
          <c:cat>
            <c:numRef>
              <c:f>'1-5-32図'!$D$5:$L$5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'1-5-32図'!$D$13:$L$13</c:f>
              <c:numCache>
                <c:formatCode>#,##0_ ;[Red]\-#,##0\ </c:formatCode>
                <c:ptCount val="9"/>
                <c:pt idx="0">
                  <c:v>168</c:v>
                </c:pt>
                <c:pt idx="1">
                  <c:v>166</c:v>
                </c:pt>
                <c:pt idx="2">
                  <c:v>213</c:v>
                </c:pt>
                <c:pt idx="3">
                  <c:v>222</c:v>
                </c:pt>
                <c:pt idx="4">
                  <c:v>208</c:v>
                </c:pt>
                <c:pt idx="5">
                  <c:v>233</c:v>
                </c:pt>
                <c:pt idx="6">
                  <c:v>282</c:v>
                </c:pt>
                <c:pt idx="7">
                  <c:v>314</c:v>
                </c:pt>
                <c:pt idx="8">
                  <c:v>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C5-4EE0-8CD1-E80791043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904192"/>
        <c:axId val="212906368"/>
      </c:barChart>
      <c:lineChart>
        <c:grouping val="standard"/>
        <c:varyColors val="0"/>
        <c:ser>
          <c:idx val="0"/>
          <c:order val="0"/>
          <c:tx>
            <c:strRef>
              <c:f>'1-5-32図'!$C$6</c:f>
              <c:strCache>
                <c:ptCount val="1"/>
                <c:pt idx="0">
                  <c:v>合計</c:v>
                </c:pt>
              </c:strCache>
            </c:strRef>
          </c:tx>
          <c:spPr>
            <a:ln w="9525">
              <a:solidFill>
                <a:srgbClr val="EE87B4"/>
              </a:solidFill>
              <a:prstDash val="solid"/>
            </a:ln>
          </c:spPr>
          <c:marker>
            <c:symbol val="diamond"/>
            <c:size val="7"/>
            <c:spPr>
              <a:solidFill>
                <a:schemeClr val="bg1"/>
              </a:solidFill>
              <a:ln w="9525">
                <a:solidFill>
                  <a:srgbClr val="EE87B4"/>
                </a:solidFill>
                <a:prstDash val="solid"/>
              </a:ln>
            </c:spPr>
          </c:marker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7-D0C5-4EE0-8CD1-E80791043769}"/>
              </c:ext>
            </c:extLst>
          </c:dPt>
          <c:dPt>
            <c:idx val="13"/>
            <c:bubble3D val="0"/>
            <c:spPr>
              <a:ln w="9525">
                <a:solidFill>
                  <a:srgbClr val="EE87B4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0C5-4EE0-8CD1-E80791043769}"/>
              </c:ext>
            </c:extLst>
          </c:dPt>
          <c:dPt>
            <c:idx val="14"/>
            <c:bubble3D val="0"/>
            <c:spPr>
              <a:ln w="9525" cmpd="sng">
                <a:solidFill>
                  <a:srgbClr val="EE87B4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0C5-4EE0-8CD1-E80791043769}"/>
              </c:ext>
            </c:extLst>
          </c:dPt>
          <c:dPt>
            <c:idx val="15"/>
            <c:bubble3D val="0"/>
            <c:spPr>
              <a:ln w="9525">
                <a:solidFill>
                  <a:srgbClr val="EE87B4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D0C5-4EE0-8CD1-E80791043769}"/>
              </c:ext>
            </c:extLst>
          </c:dPt>
          <c:dPt>
            <c:idx val="18"/>
            <c:bubble3D val="0"/>
            <c:spPr>
              <a:ln w="9525">
                <a:solidFill>
                  <a:srgbClr val="EE87B4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D0C5-4EE0-8CD1-E80791043769}"/>
              </c:ext>
            </c:extLst>
          </c:dPt>
          <c:dPt>
            <c:idx val="19"/>
            <c:bubble3D val="0"/>
            <c:spPr>
              <a:ln w="9525">
                <a:solidFill>
                  <a:srgbClr val="EE87B4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D0C5-4EE0-8CD1-E80791043769}"/>
              </c:ext>
            </c:extLst>
          </c:dPt>
          <c:dLbls>
            <c:dLbl>
              <c:idx val="3"/>
              <c:layout>
                <c:manualLayout>
                  <c:x val="-3.2521701388888886E-2"/>
                  <c:y val="-4.96778673835125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D0C5-4EE0-8CD1-E80791043769}"/>
                </c:ext>
              </c:extLst>
            </c:dLbl>
            <c:dLbl>
              <c:idx val="4"/>
              <c:layout>
                <c:manualLayout>
                  <c:x val="-3.2521701388888886E-2"/>
                  <c:y val="-7.2949372759856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D0C5-4EE0-8CD1-E80791043769}"/>
                </c:ext>
              </c:extLst>
            </c:dLbl>
            <c:dLbl>
              <c:idx val="5"/>
              <c:layout>
                <c:manualLayout>
                  <c:x val="-3.2521701388888886E-2"/>
                  <c:y val="-5.433915770609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D0C5-4EE0-8CD1-E80791043769}"/>
                </c:ext>
              </c:extLst>
            </c:dLbl>
            <c:dLbl>
              <c:idx val="7"/>
              <c:layout>
                <c:manualLayout>
                  <c:x val="-3.2521701388888886E-2"/>
                  <c:y val="-8.27889784946236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D0C5-4EE0-8CD1-E80791043769}"/>
                </c:ext>
              </c:extLst>
            </c:dLbl>
            <c:dLbl>
              <c:idx val="8"/>
              <c:layout>
                <c:manualLayout>
                  <c:x val="-2.00663187147333E-2"/>
                  <c:y val="4.1582677165354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D0C5-4EE0-8CD1-E80791043769}"/>
                </c:ext>
              </c:extLst>
            </c:dLbl>
            <c:dLbl>
              <c:idx val="10"/>
              <c:layout>
                <c:manualLayout>
                  <c:x val="-3.8585069444444444E-3"/>
                  <c:y val="-3.7269265232974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0C5-4EE0-8CD1-E80791043769}"/>
                </c:ext>
              </c:extLst>
            </c:dLbl>
            <c:dLbl>
              <c:idx val="11"/>
              <c:layout>
                <c:manualLayout>
                  <c:x val="-3.2521701388888886E-2"/>
                  <c:y val="-5.433915770609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0C5-4EE0-8CD1-E80791043769}"/>
                </c:ext>
              </c:extLst>
            </c:dLbl>
            <c:dLbl>
              <c:idx val="12"/>
              <c:layout>
                <c:manualLayout>
                  <c:x val="-1.7087673611111111E-2"/>
                  <c:y val="-6.5719086021505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C5-4EE0-8CD1-E80791043769}"/>
                </c:ext>
              </c:extLst>
            </c:dLbl>
            <c:dLbl>
              <c:idx val="13"/>
              <c:layout>
                <c:manualLayout>
                  <c:x val="-3.2521701388888886E-2"/>
                  <c:y val="-7.14090501792114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C5-4EE0-8CD1-E80791043769}"/>
                </c:ext>
              </c:extLst>
            </c:dLbl>
            <c:dLbl>
              <c:idx val="14"/>
              <c:layout>
                <c:manualLayout>
                  <c:x val="-3.2521701388888886E-2"/>
                  <c:y val="-6.002912186379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C5-4EE0-8CD1-E80791043769}"/>
                </c:ext>
              </c:extLst>
            </c:dLbl>
            <c:numFmt formatCode="#,##0_ ;[Red]\-#,##0\ " sourceLinked="0"/>
            <c:spPr>
              <a:noFill/>
            </c:spPr>
            <c:txPr>
              <a:bodyPr/>
              <a:lstStyle/>
              <a:p>
                <a:pPr>
                  <a:defRPr sz="700" b="0"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'1-5-32図'!$D$5:$L$5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'1-5-32図'!$D$6:$L$6</c:f>
              <c:numCache>
                <c:formatCode>#,##0_ ;[Red]\-#,##0\ </c:formatCode>
                <c:ptCount val="9"/>
                <c:pt idx="0">
                  <c:v>608</c:v>
                </c:pt>
                <c:pt idx="1">
                  <c:v>617</c:v>
                </c:pt>
                <c:pt idx="2">
                  <c:v>710</c:v>
                </c:pt>
                <c:pt idx="3">
                  <c:v>757</c:v>
                </c:pt>
                <c:pt idx="4">
                  <c:v>708</c:v>
                </c:pt>
                <c:pt idx="5">
                  <c:v>884</c:v>
                </c:pt>
                <c:pt idx="6">
                  <c:v>962</c:v>
                </c:pt>
                <c:pt idx="7">
                  <c:v>1149</c:v>
                </c:pt>
                <c:pt idx="8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0C5-4EE0-8CD1-E80791043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22752"/>
        <c:axId val="212908288"/>
      </c:lineChart>
      <c:catAx>
        <c:axId val="212904192"/>
        <c:scaling>
          <c:orientation val="minMax"/>
        </c:scaling>
        <c:delete val="0"/>
        <c:axPos val="b"/>
        <c:majorGridlines>
          <c:spPr>
            <a:ln w="3175">
              <a:noFill/>
              <a:prstDash val="solid"/>
            </a:ln>
          </c:spPr>
        </c:majorGridlines>
        <c:title>
          <c:tx>
            <c:strRef>
              <c:f>'1-5-32図'!$D$3</c:f>
              <c:strCache>
                <c:ptCount val="1"/>
                <c:pt idx="0">
                  <c:v>論文発表年</c:v>
                </c:pt>
              </c:strCache>
            </c:strRef>
          </c:tx>
          <c:layout>
            <c:manualLayout>
              <c:xMode val="edge"/>
              <c:yMode val="edge"/>
              <c:x val="0.44033759805393258"/>
              <c:y val="0.7830161854768154"/>
            </c:manualLayout>
          </c:layout>
          <c:overlay val="0"/>
          <c:txPr>
            <a:bodyPr/>
            <a:lstStyle/>
            <a:p>
              <a:pPr>
                <a:defRPr sz="800" b="0">
                  <a:latin typeface="ＭＳ ゴシック" pitchFamily="49" charset="-128"/>
                  <a:ea typeface="ＭＳ ゴシック" pitchFamily="49" charset="-128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70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212906368"/>
        <c:crosses val="autoZero"/>
        <c:auto val="1"/>
        <c:lblAlgn val="ctr"/>
        <c:lblOffset val="100"/>
        <c:noMultiLvlLbl val="0"/>
      </c:catAx>
      <c:valAx>
        <c:axId val="212906368"/>
        <c:scaling>
          <c:orientation val="minMax"/>
        </c:scaling>
        <c:delete val="0"/>
        <c:axPos val="l"/>
        <c:majorGridlines>
          <c:spPr>
            <a:ln w="3175">
              <a:noFill/>
              <a:prstDash val="solid"/>
            </a:ln>
          </c:spPr>
        </c:majorGridlines>
        <c:title>
          <c:tx>
            <c:strRef>
              <c:f>'1-5-32図'!$D$4</c:f>
              <c:strCache>
                <c:ptCount val="1"/>
                <c:pt idx="0">
                  <c:v>論文発表件数</c:v>
                </c:pt>
              </c:strCache>
            </c:strRef>
          </c:tx>
          <c:layout>
            <c:manualLayout>
              <c:xMode val="edge"/>
              <c:yMode val="edge"/>
              <c:x val="0"/>
              <c:y val="0.20012379702537184"/>
            </c:manualLayout>
          </c:layout>
          <c:overlay val="0"/>
          <c:txPr>
            <a:bodyPr rot="0" vert="wordArtVertRtl"/>
            <a:lstStyle/>
            <a:p>
              <a:pPr>
                <a:defRPr sz="800" b="0">
                  <a:latin typeface="ＭＳ ゴシック" pitchFamily="49" charset="-128"/>
                  <a:ea typeface="ＭＳ ゴシック" pitchFamily="49" charset="-128"/>
                </a:defRPr>
              </a:pPr>
              <a:endParaRPr lang="ja-JP"/>
            </a:p>
          </c:txPr>
        </c:title>
        <c:numFmt formatCode="#,##0_ ;[Red]\-#,##0\ " sourceLinked="1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/>
          <a:lstStyle/>
          <a:p>
            <a:pPr>
              <a:defRPr sz="70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212904192"/>
        <c:crosses val="autoZero"/>
        <c:crossBetween val="between"/>
        <c:majorUnit val="100"/>
      </c:valAx>
      <c:valAx>
        <c:axId val="212908288"/>
        <c:scaling>
          <c:orientation val="minMax"/>
          <c:max val="1600"/>
        </c:scaling>
        <c:delete val="0"/>
        <c:axPos val="r"/>
        <c:title>
          <c:tx>
            <c:strRef>
              <c:f>'1-5-32図'!$B$6</c:f>
              <c:strCache>
                <c:ptCount val="1"/>
                <c:pt idx="0">
                  <c:v>合計</c:v>
                </c:pt>
              </c:strCache>
            </c:strRef>
          </c:tx>
          <c:layout>
            <c:manualLayout>
              <c:xMode val="edge"/>
              <c:yMode val="edge"/>
              <c:x val="0.97281406250000002"/>
              <c:y val="0.3093597670250896"/>
            </c:manualLayout>
          </c:layout>
          <c:overlay val="0"/>
          <c:txPr>
            <a:bodyPr rot="0" vert="wordArtVertRtl"/>
            <a:lstStyle/>
            <a:p>
              <a:pPr>
                <a:defRPr sz="800" b="0">
                  <a:latin typeface="ＭＳ ゴシック" panose="020B0609070205080204" pitchFamily="49" charset="-128"/>
                  <a:ea typeface="ＭＳ ゴシック" panose="020B0609070205080204" pitchFamily="49" charset="-128"/>
                </a:defRPr>
              </a:pPr>
              <a:endParaRPr lang="ja-JP"/>
            </a:p>
          </c:txPr>
        </c:title>
        <c:numFmt formatCode="#,##0_ ;[Red]\-#,##0\ 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212922752"/>
        <c:crosses val="max"/>
        <c:crossBetween val="between"/>
        <c:majorUnit val="400"/>
      </c:valAx>
      <c:catAx>
        <c:axId val="212922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2908288"/>
        <c:crosses val="autoZero"/>
        <c:auto val="1"/>
        <c:lblAlgn val="ctr"/>
        <c:lblOffset val="100"/>
        <c:noMultiLvlLbl val="0"/>
      </c:catAx>
      <c:spPr>
        <a:ln w="9525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8.153776279223722E-3"/>
          <c:y val="0.89073972003499557"/>
          <c:w val="0.97821220449104329"/>
          <c:h val="7.7333333333333337E-2"/>
        </c:manualLayout>
      </c:layout>
      <c:overlay val="0"/>
      <c:spPr>
        <a:noFill/>
        <a:ln w="6350">
          <a:noFill/>
        </a:ln>
      </c:spPr>
      <c:txPr>
        <a:bodyPr/>
        <a:lstStyle/>
        <a:p>
          <a:pPr>
            <a:defRPr sz="800">
              <a:latin typeface="ＭＳ ゴシック" pitchFamily="49" charset="-128"/>
              <a:ea typeface="ＭＳ ゴシック" pitchFamily="49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72390</xdr:colOff>
      <xdr:row>19</xdr:row>
      <xdr:rowOff>208239</xdr:rowOff>
    </xdr:from>
    <xdr:to>
      <xdr:col>16</xdr:col>
      <xdr:colOff>18330</xdr:colOff>
      <xdr:row>38</xdr:row>
      <xdr:rowOff>57304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271097</xdr:colOff>
      <xdr:row>19</xdr:row>
      <xdr:rowOff>73269</xdr:rowOff>
    </xdr:from>
    <xdr:ext cx="307730" cy="153866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F6BC245-A5DF-4128-B08B-9E220E537799}"/>
            </a:ext>
          </a:extLst>
        </xdr:cNvPr>
        <xdr:cNvSpPr txBox="1"/>
      </xdr:nvSpPr>
      <xdr:spPr>
        <a:xfrm>
          <a:off x="3004039" y="2798884"/>
          <a:ext cx="307730" cy="1538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/>
            <a:t>（件）</a:t>
          </a:r>
        </a:p>
      </xdr:txBody>
    </xdr:sp>
    <xdr:clientData/>
  </xdr:oneCellAnchor>
  <xdr:oneCellAnchor>
    <xdr:from>
      <xdr:col>14</xdr:col>
      <xdr:colOff>408843</xdr:colOff>
      <xdr:row>19</xdr:row>
      <xdr:rowOff>73269</xdr:rowOff>
    </xdr:from>
    <xdr:ext cx="307730" cy="153866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8C3272A-C74F-4C14-9A8E-B8F38D604EDF}"/>
            </a:ext>
          </a:extLst>
        </xdr:cNvPr>
        <xdr:cNvSpPr txBox="1"/>
      </xdr:nvSpPr>
      <xdr:spPr>
        <a:xfrm>
          <a:off x="8058151" y="2798884"/>
          <a:ext cx="307730" cy="1538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/>
            <a:t>（件）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0.09589</cdr:x>
      <cdr:y>0.04662</cdr:y>
    </cdr:from>
    <cdr:ext cx="784852" cy="326431"/>
    <cdr:sp macro="" textlink="'1-5-32図'!$C$20">
      <cdr:nvSpPr>
        <cdr:cNvPr id="2" name="テキスト ボックス 1"/>
        <cdr:cNvSpPr txBox="1"/>
      </cdr:nvSpPr>
      <cdr:spPr>
        <a:xfrm xmlns:a="http://schemas.openxmlformats.org/drawingml/2006/main">
          <a:off x="498256" y="106573"/>
          <a:ext cx="784852" cy="32643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txBody>
        <a:bodyPr xmlns:a="http://schemas.openxmlformats.org/drawingml/2006/main" vertOverflow="clip" wrap="square" lIns="36000" rIns="36000" rtlCol="0">
          <a:spAutoFit/>
        </a:bodyPr>
        <a:lstStyle xmlns:a="http://schemas.openxmlformats.org/drawingml/2006/main"/>
        <a:p xmlns:a="http://schemas.openxmlformats.org/drawingml/2006/main">
          <a:pPr algn="ctr"/>
          <a:fld id="{2EB5480E-03CF-49D4-A911-374A0A5F1670}" type="TxLink">
            <a:rPr lang="ja-JP" altLang="en-US" sz="700" b="0" i="0" u="none" strike="noStrike">
              <a:solidFill>
                <a:schemeClr val="tx1"/>
              </a:solidFill>
              <a:latin typeface="ＭＳ Ｐゴシック"/>
              <a:ea typeface="ＭＳ Ｐゴシック"/>
            </a:rPr>
            <a:pPr algn="ctr"/>
            <a:t>論文発表
2010-2018年</a:t>
          </a:fld>
          <a:endParaRPr lang="ja-JP" altLang="en-US" sz="600">
            <a:solidFill>
              <a:schemeClr val="tx1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absSizeAnchor>
  <cdr:absSizeAnchor xmlns:cdr="http://schemas.openxmlformats.org/drawingml/2006/chartDrawing">
    <cdr:from>
      <cdr:x>0.01404</cdr:x>
      <cdr:y>0.82033</cdr:y>
    </cdr:from>
    <cdr:ext cx="1252513" cy="133370"/>
    <cdr:sp macro="" textlink="'1-5-32図'!$C$5">
      <cdr:nvSpPr>
        <cdr:cNvPr id="3" name="テキスト ボックス 2"/>
        <cdr:cNvSpPr txBox="1"/>
      </cdr:nvSpPr>
      <cdr:spPr>
        <a:xfrm xmlns:a="http://schemas.openxmlformats.org/drawingml/2006/main">
          <a:off x="72968" y="1875274"/>
          <a:ext cx="1252513" cy="133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txBody>
        <a:bodyPr xmlns:a="http://schemas.openxmlformats.org/drawingml/2006/main" vertOverflow="clip" horzOverflow="clip" wrap="none" lIns="36000" tIns="0" rIns="36000" bIns="0" rtlCol="0">
          <a:spAutoFit/>
        </a:bodyPr>
        <a:lstStyle xmlns:a="http://schemas.openxmlformats.org/drawingml/2006/main"/>
        <a:p xmlns:a="http://schemas.openxmlformats.org/drawingml/2006/main">
          <a:pPr algn="ctr"/>
          <a:fld id="{3C20B0EE-29BB-409C-B8A8-E3BB09D9F57A}" type="TxLink">
            <a:rPr lang="ja-JP" altLang="en-US" sz="8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研究者所属機関国籍・地域</a:t>
          </a:fld>
          <a:endParaRPr lang="ja-JP" altLang="en-US" sz="1100">
            <a:latin typeface="ＭＳ ゴシック" pitchFamily="49" charset="-128"/>
            <a:ea typeface="ＭＳ ゴシック" pitchFamily="49" charset="-128"/>
          </a:endParaRPr>
        </a:p>
      </cdr:txBody>
    </cdr:sp>
  </cdr:abs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Y53"/>
  <sheetViews>
    <sheetView showGridLines="0" tabSelected="1" topLeftCell="C1" zoomScale="130" zoomScaleNormal="130" workbookViewId="0">
      <selection activeCell="P18" sqref="P18"/>
    </sheetView>
  </sheetViews>
  <sheetFormatPr defaultColWidth="9" defaultRowHeight="10.5" x14ac:dyDescent="0.15"/>
  <cols>
    <col min="1" max="1" width="9" style="3"/>
    <col min="2" max="2" width="12.625" style="17" bestFit="1" customWidth="1"/>
    <col min="3" max="3" width="14.25" style="17" bestFit="1" customWidth="1"/>
    <col min="4" max="10" width="5.875" style="3" bestFit="1" customWidth="1"/>
    <col min="11" max="11" width="5.875" style="3" customWidth="1"/>
    <col min="12" max="15" width="5.875" style="3" bestFit="1" customWidth="1"/>
    <col min="16" max="21" width="5.875" style="3" customWidth="1"/>
    <col min="22" max="23" width="6.625" style="3" bestFit="1" customWidth="1"/>
    <col min="24" max="25" width="7.5" style="3" customWidth="1"/>
    <col min="26" max="16384" width="9" style="3"/>
  </cols>
  <sheetData>
    <row r="1" spans="1:15" ht="13.5" x14ac:dyDescent="0.15">
      <c r="A1" s="21" t="s">
        <v>22</v>
      </c>
    </row>
    <row r="2" spans="1:15" ht="13.5" x14ac:dyDescent="0.15">
      <c r="A2" s="21"/>
    </row>
    <row r="3" spans="1:15" s="5" customFormat="1" ht="11.25" customHeight="1" x14ac:dyDescent="0.15">
      <c r="A3" s="1" t="s">
        <v>0</v>
      </c>
      <c r="B3" s="2"/>
      <c r="C3" s="2" t="s">
        <v>1</v>
      </c>
      <c r="D3" s="29" t="s">
        <v>2</v>
      </c>
      <c r="E3" s="30"/>
      <c r="F3" s="30"/>
      <c r="G3" s="30"/>
      <c r="H3" s="30"/>
      <c r="I3" s="30"/>
      <c r="J3" s="30"/>
      <c r="K3" s="30"/>
      <c r="L3" s="31"/>
      <c r="M3" s="3"/>
      <c r="N3" s="3"/>
      <c r="O3" s="4"/>
    </row>
    <row r="4" spans="1:15" s="5" customFormat="1" ht="10.5" customHeight="1" x14ac:dyDescent="0.15">
      <c r="B4" s="2"/>
      <c r="C4" s="2"/>
      <c r="D4" s="29" t="s">
        <v>3</v>
      </c>
      <c r="E4" s="30"/>
      <c r="F4" s="30"/>
      <c r="G4" s="30"/>
      <c r="H4" s="30"/>
      <c r="I4" s="30"/>
      <c r="J4" s="30"/>
      <c r="K4" s="30"/>
      <c r="L4" s="31"/>
      <c r="M4" s="3"/>
      <c r="N4" s="3"/>
      <c r="O4" s="4"/>
    </row>
    <row r="5" spans="1:15" s="5" customFormat="1" x14ac:dyDescent="0.15">
      <c r="B5" s="6" t="s">
        <v>4</v>
      </c>
      <c r="C5" s="7" t="s">
        <v>5</v>
      </c>
      <c r="D5" s="7">
        <v>2010</v>
      </c>
      <c r="E5" s="7">
        <v>2011</v>
      </c>
      <c r="F5" s="7">
        <v>2012</v>
      </c>
      <c r="G5" s="7">
        <v>2013</v>
      </c>
      <c r="H5" s="7">
        <v>2014</v>
      </c>
      <c r="I5" s="7">
        <v>2015</v>
      </c>
      <c r="J5" s="7">
        <v>2016</v>
      </c>
      <c r="K5" s="7">
        <v>2017</v>
      </c>
      <c r="L5" s="7">
        <v>2018</v>
      </c>
      <c r="M5" s="7" t="s">
        <v>6</v>
      </c>
      <c r="N5" s="7" t="s">
        <v>7</v>
      </c>
      <c r="O5" s="6" t="s">
        <v>8</v>
      </c>
    </row>
    <row r="6" spans="1:15" s="5" customFormat="1" ht="21" x14ac:dyDescent="0.15">
      <c r="B6" s="8" t="s">
        <v>6</v>
      </c>
      <c r="C6" s="8" t="s">
        <v>6</v>
      </c>
      <c r="D6" s="9">
        <f>SUM(D7:D16)</f>
        <v>608</v>
      </c>
      <c r="E6" s="9">
        <f t="shared" ref="E6:L6" si="0">SUM(E7:E16)</f>
        <v>617</v>
      </c>
      <c r="F6" s="9">
        <f t="shared" si="0"/>
        <v>710</v>
      </c>
      <c r="G6" s="9">
        <f t="shared" si="0"/>
        <v>757</v>
      </c>
      <c r="H6" s="9">
        <f t="shared" si="0"/>
        <v>708</v>
      </c>
      <c r="I6" s="9">
        <f t="shared" si="0"/>
        <v>884</v>
      </c>
      <c r="J6" s="9">
        <f t="shared" si="0"/>
        <v>962</v>
      </c>
      <c r="K6" s="9">
        <f t="shared" si="0"/>
        <v>1149</v>
      </c>
      <c r="L6" s="9">
        <f t="shared" si="0"/>
        <v>1535</v>
      </c>
      <c r="M6" s="9">
        <f>SUM(D6:L6)</f>
        <v>7930</v>
      </c>
      <c r="N6" s="10">
        <f>M6/M6</f>
        <v>1</v>
      </c>
      <c r="O6" s="11" t="str">
        <f>"合計"&amp;CHAR(10)&amp;TEXT(M6,"#,##0")&amp;"件"</f>
        <v>合計
7,930件</v>
      </c>
    </row>
    <row r="7" spans="1:15" s="5" customFormat="1" x14ac:dyDescent="0.15">
      <c r="B7" s="12" t="s">
        <v>9</v>
      </c>
      <c r="C7" s="12" t="s">
        <v>10</v>
      </c>
      <c r="D7" s="13">
        <v>13</v>
      </c>
      <c r="E7" s="13">
        <v>17</v>
      </c>
      <c r="F7" s="13">
        <v>16</v>
      </c>
      <c r="G7" s="13">
        <v>12</v>
      </c>
      <c r="H7" s="13">
        <v>16</v>
      </c>
      <c r="I7" s="13">
        <v>27</v>
      </c>
      <c r="J7" s="13">
        <v>30</v>
      </c>
      <c r="K7" s="13">
        <v>47</v>
      </c>
      <c r="L7" s="13">
        <v>60</v>
      </c>
      <c r="M7" s="22">
        <f>SUM(D7:L7)</f>
        <v>238</v>
      </c>
      <c r="N7" s="14" t="str">
        <f>IF(AND(MID(TEXT(M7/$M$6*100,"@"),1,1)="0",MID(TEXT(M7/$M$6*100,"@"),3,1)="0"),TEXT(M7/$M$6,"#,##0.00%"),TEXT(M7/$M$6,"#,##0.0%"))</f>
        <v>3.0%</v>
      </c>
      <c r="O7" s="15" t="str">
        <f t="shared" ref="O7:O12" si="1">SUBSTITUTE(B7&amp;"国籍","国国","国")&amp;CHAR(10)&amp;TEXT(M7,"#,##0")&amp;"件"&amp;CHAR(10)&amp;N7</f>
        <v>日本国籍
238件
3.0%</v>
      </c>
    </row>
    <row r="8" spans="1:15" s="5" customFormat="1" x14ac:dyDescent="0.15">
      <c r="B8" s="12" t="s">
        <v>11</v>
      </c>
      <c r="C8" s="12" t="s">
        <v>12</v>
      </c>
      <c r="D8" s="13">
        <v>96</v>
      </c>
      <c r="E8" s="13">
        <v>78</v>
      </c>
      <c r="F8" s="13">
        <v>87</v>
      </c>
      <c r="G8" s="13">
        <v>112</v>
      </c>
      <c r="H8" s="13">
        <v>69</v>
      </c>
      <c r="I8" s="13">
        <v>99</v>
      </c>
      <c r="J8" s="13">
        <v>116</v>
      </c>
      <c r="K8" s="13">
        <v>166</v>
      </c>
      <c r="L8" s="13">
        <v>236</v>
      </c>
      <c r="M8" s="23">
        <f t="shared" ref="M8:M13" si="2">SUM(D8:L8)</f>
        <v>1059</v>
      </c>
      <c r="N8" s="14" t="str">
        <f t="shared" ref="N8:N13" si="3">IF(AND(MID(TEXT(M8/$M$6*100,"@"),1,1)="0",MID(TEXT(M8/$M$6*100,"@"),3,1)="0"),TEXT(M8/$M$6,"#,##0.00%"),TEXT(M8/$M$6,"#,##0.0%"))</f>
        <v>13.4%</v>
      </c>
      <c r="O8" s="15" t="str">
        <f t="shared" si="1"/>
        <v>米国籍
1,059件
13.4%</v>
      </c>
    </row>
    <row r="9" spans="1:15" s="5" customFormat="1" x14ac:dyDescent="0.15">
      <c r="B9" s="12" t="s">
        <v>13</v>
      </c>
      <c r="C9" s="12" t="s">
        <v>14</v>
      </c>
      <c r="D9" s="13">
        <v>207</v>
      </c>
      <c r="E9" s="13">
        <v>212</v>
      </c>
      <c r="F9" s="13">
        <v>230</v>
      </c>
      <c r="G9" s="13">
        <v>229</v>
      </c>
      <c r="H9" s="13">
        <v>226</v>
      </c>
      <c r="I9" s="13">
        <v>289</v>
      </c>
      <c r="J9" s="13">
        <v>278</v>
      </c>
      <c r="K9" s="13">
        <v>285</v>
      </c>
      <c r="L9" s="13">
        <v>352</v>
      </c>
      <c r="M9" s="24">
        <f t="shared" si="2"/>
        <v>2308</v>
      </c>
      <c r="N9" s="14" t="str">
        <f t="shared" si="3"/>
        <v>29.1%</v>
      </c>
      <c r="O9" s="15" t="str">
        <f t="shared" si="1"/>
        <v>欧州国籍
2,308件
29.1%</v>
      </c>
    </row>
    <row r="10" spans="1:15" s="5" customFormat="1" x14ac:dyDescent="0.15">
      <c r="B10" s="12" t="s">
        <v>15</v>
      </c>
      <c r="C10" s="12" t="s">
        <v>16</v>
      </c>
      <c r="D10" s="13">
        <v>71</v>
      </c>
      <c r="E10" s="13">
        <v>98</v>
      </c>
      <c r="F10" s="13">
        <v>103</v>
      </c>
      <c r="G10" s="13">
        <v>116</v>
      </c>
      <c r="H10" s="13">
        <v>128</v>
      </c>
      <c r="I10" s="13">
        <v>152</v>
      </c>
      <c r="J10" s="13">
        <v>162</v>
      </c>
      <c r="K10" s="13">
        <v>206</v>
      </c>
      <c r="L10" s="13">
        <v>289</v>
      </c>
      <c r="M10" s="25">
        <f t="shared" si="2"/>
        <v>1325</v>
      </c>
      <c r="N10" s="14" t="str">
        <f t="shared" si="3"/>
        <v>16.7%</v>
      </c>
      <c r="O10" s="15" t="str">
        <f t="shared" si="1"/>
        <v>中国籍
1,325件
16.7%</v>
      </c>
    </row>
    <row r="11" spans="1:15" s="5" customFormat="1" x14ac:dyDescent="0.15">
      <c r="B11" s="12" t="s">
        <v>17</v>
      </c>
      <c r="C11" s="12" t="s">
        <v>18</v>
      </c>
      <c r="D11" s="13">
        <v>10</v>
      </c>
      <c r="E11" s="13">
        <v>10</v>
      </c>
      <c r="F11" s="13">
        <v>22</v>
      </c>
      <c r="G11" s="13">
        <v>19</v>
      </c>
      <c r="H11" s="13">
        <v>12</v>
      </c>
      <c r="I11" s="13">
        <v>12</v>
      </c>
      <c r="J11" s="13">
        <v>19</v>
      </c>
      <c r="K11" s="13">
        <v>27</v>
      </c>
      <c r="L11" s="13">
        <v>36</v>
      </c>
      <c r="M11" s="26">
        <f t="shared" si="2"/>
        <v>167</v>
      </c>
      <c r="N11" s="14" t="str">
        <f t="shared" si="3"/>
        <v>2.1%</v>
      </c>
      <c r="O11" s="15" t="str">
        <f t="shared" si="1"/>
        <v>韓国籍
167件
2.1%</v>
      </c>
    </row>
    <row r="12" spans="1:15" s="5" customFormat="1" x14ac:dyDescent="0.15">
      <c r="B12" s="12" t="s">
        <v>19</v>
      </c>
      <c r="C12" s="12" t="s">
        <v>19</v>
      </c>
      <c r="D12" s="13">
        <v>43</v>
      </c>
      <c r="E12" s="13">
        <v>36</v>
      </c>
      <c r="F12" s="13">
        <v>39</v>
      </c>
      <c r="G12" s="13">
        <v>47</v>
      </c>
      <c r="H12" s="13">
        <v>49</v>
      </c>
      <c r="I12" s="13">
        <v>72</v>
      </c>
      <c r="J12" s="13">
        <v>75</v>
      </c>
      <c r="K12" s="13">
        <v>104</v>
      </c>
      <c r="L12" s="13">
        <v>163</v>
      </c>
      <c r="M12" s="27">
        <f t="shared" si="2"/>
        <v>628</v>
      </c>
      <c r="N12" s="14" t="str">
        <f t="shared" si="3"/>
        <v>7.9%</v>
      </c>
      <c r="O12" s="15" t="str">
        <f t="shared" si="1"/>
        <v>インド国籍
628件
7.9%</v>
      </c>
    </row>
    <row r="13" spans="1:15" s="5" customFormat="1" x14ac:dyDescent="0.15">
      <c r="B13" s="12" t="s">
        <v>20</v>
      </c>
      <c r="C13" s="12" t="s">
        <v>20</v>
      </c>
      <c r="D13" s="13">
        <v>168</v>
      </c>
      <c r="E13" s="13">
        <v>166</v>
      </c>
      <c r="F13" s="13">
        <v>213</v>
      </c>
      <c r="G13" s="13">
        <v>222</v>
      </c>
      <c r="H13" s="13">
        <v>208</v>
      </c>
      <c r="I13" s="13">
        <v>233</v>
      </c>
      <c r="J13" s="13">
        <v>282</v>
      </c>
      <c r="K13" s="13">
        <v>314</v>
      </c>
      <c r="L13" s="13">
        <v>399</v>
      </c>
      <c r="M13" s="28">
        <f t="shared" si="2"/>
        <v>2205</v>
      </c>
      <c r="N13" s="14" t="str">
        <f t="shared" si="3"/>
        <v>27.8%</v>
      </c>
      <c r="O13" s="15" t="str">
        <f>B13&amp;CHAR(10)&amp;TEXT(M13,"#,##0")&amp;"件"&amp;CHAR(10)&amp;N13</f>
        <v>その他
2,205件
27.8%</v>
      </c>
    </row>
    <row r="14" spans="1:15" s="5" customFormat="1" x14ac:dyDescent="0.15">
      <c r="B14" s="12"/>
      <c r="C14" s="12"/>
      <c r="D14" s="13"/>
      <c r="E14" s="13"/>
      <c r="F14" s="13"/>
      <c r="G14" s="13"/>
      <c r="H14" s="13"/>
      <c r="I14" s="13"/>
      <c r="J14" s="13"/>
      <c r="K14" s="13"/>
      <c r="L14" s="13"/>
      <c r="M14" s="16"/>
      <c r="N14" s="14"/>
      <c r="O14" s="15"/>
    </row>
    <row r="15" spans="1:15" s="5" customFormat="1" x14ac:dyDescent="0.15">
      <c r="B15" s="12"/>
      <c r="C15" s="12"/>
      <c r="D15" s="13"/>
      <c r="E15" s="13"/>
      <c r="F15" s="13"/>
      <c r="G15" s="13"/>
      <c r="H15" s="13"/>
      <c r="I15" s="13"/>
      <c r="J15" s="13"/>
      <c r="K15" s="13"/>
      <c r="L15" s="13"/>
      <c r="M15" s="16"/>
      <c r="N15" s="14"/>
      <c r="O15" s="15"/>
    </row>
    <row r="16" spans="1:15" s="5" customFormat="1" x14ac:dyDescent="0.15">
      <c r="B16" s="12"/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6"/>
      <c r="N16" s="14"/>
      <c r="O16" s="15"/>
    </row>
    <row r="17" spans="1:25" s="5" customFormat="1" x14ac:dyDescent="0.15"/>
    <row r="18" spans="1:25" s="5" customFormat="1" x14ac:dyDescent="0.15">
      <c r="B18" s="17"/>
      <c r="C18" s="17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X18" s="3"/>
    </row>
    <row r="19" spans="1:25" s="5" customFormat="1" x14ac:dyDescent="0.15">
      <c r="C19" s="18" t="str">
        <f ca="1">RIGHT(CELL("filename",A3),LEN(CELL("filename",A3))-FIND("]",CELL("filename",A3)))</f>
        <v>1-5-32図</v>
      </c>
      <c r="D19" s="3" t="s">
        <v>23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X19" s="3"/>
    </row>
    <row r="20" spans="1:25" s="5" customFormat="1" ht="21" x14ac:dyDescent="0.15">
      <c r="C20" s="19" t="s">
        <v>21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X20" s="3"/>
    </row>
    <row r="21" spans="1:25" s="5" customFormat="1" x14ac:dyDescent="0.15">
      <c r="B21" s="17"/>
      <c r="C21" s="17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5" s="5" customFormat="1" x14ac:dyDescent="0.15">
      <c r="B22" s="17"/>
      <c r="C22" s="17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5" s="5" customFormat="1" x14ac:dyDescent="0.15">
      <c r="B23" s="17"/>
      <c r="C23" s="17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5" s="5" customFormat="1" x14ac:dyDescent="0.15">
      <c r="B24" s="17"/>
      <c r="C24" s="17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5" s="5" customFormat="1" x14ac:dyDescent="0.15">
      <c r="A25" s="3"/>
      <c r="B25" s="17"/>
      <c r="C25" s="17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5" s="5" customFormat="1" x14ac:dyDescent="0.15">
      <c r="A26" s="3"/>
      <c r="B26" s="17"/>
      <c r="C26" s="17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5" s="5" customFormat="1" x14ac:dyDescent="0.15">
      <c r="A27" s="3"/>
      <c r="B27" s="17"/>
      <c r="C27" s="17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5" s="5" customFormat="1" x14ac:dyDescent="0.15">
      <c r="A28" s="3"/>
      <c r="B28" s="17"/>
      <c r="C28" s="17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5" s="5" customFormat="1" x14ac:dyDescent="0.15">
      <c r="A29" s="3"/>
      <c r="B29" s="17"/>
      <c r="C29" s="17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5" s="5" customFormat="1" x14ac:dyDescent="0.15">
      <c r="A30" s="3"/>
      <c r="B30" s="17"/>
      <c r="C30" s="17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5" s="5" customFormat="1" x14ac:dyDescent="0.15">
      <c r="A31" s="3"/>
      <c r="B31" s="17"/>
      <c r="C31" s="17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5" s="5" customFormat="1" x14ac:dyDescent="0.15">
      <c r="A32" s="3"/>
      <c r="B32" s="17"/>
      <c r="C32" s="17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s="5" customFormat="1" x14ac:dyDescent="0.15">
      <c r="A33" s="3"/>
      <c r="B33" s="17"/>
      <c r="C33" s="17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20"/>
    </row>
    <row r="34" spans="1:25" s="5" customFormat="1" x14ac:dyDescent="0.15">
      <c r="A34" s="3"/>
      <c r="B34" s="17"/>
      <c r="C34" s="17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s="5" customFormat="1" x14ac:dyDescent="0.15">
      <c r="A35" s="3"/>
      <c r="B35" s="17"/>
      <c r="C35" s="17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s="5" customFormat="1" x14ac:dyDescent="0.15">
      <c r="A36" s="3"/>
      <c r="B36" s="17"/>
      <c r="C36" s="17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s="5" customFormat="1" x14ac:dyDescent="0.15">
      <c r="A37" s="3"/>
      <c r="B37" s="17"/>
      <c r="C37" s="17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s="5" customFormat="1" x14ac:dyDescent="0.15">
      <c r="A38" s="3"/>
      <c r="B38" s="17"/>
      <c r="C38" s="17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s="5" customFormat="1" x14ac:dyDescent="0.15">
      <c r="A39" s="3"/>
      <c r="B39" s="17"/>
      <c r="C39" s="17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s="5" customFormat="1" x14ac:dyDescent="0.15">
      <c r="A40" s="3"/>
      <c r="B40" s="17"/>
      <c r="C40" s="17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s="5" customFormat="1" x14ac:dyDescent="0.15">
      <c r="A41" s="3"/>
      <c r="B41" s="17"/>
      <c r="C41" s="17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s="5" customFormat="1" x14ac:dyDescent="0.15">
      <c r="A42" s="3"/>
      <c r="B42" s="17"/>
      <c r="C42" s="17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s="5" customFormat="1" x14ac:dyDescent="0.15">
      <c r="A43" s="3"/>
      <c r="B43" s="17"/>
      <c r="C43" s="17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s="5" customFormat="1" x14ac:dyDescent="0.15">
      <c r="A44" s="3"/>
      <c r="B44" s="17"/>
      <c r="C44" s="17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s="5" customFormat="1" x14ac:dyDescent="0.15">
      <c r="A45" s="3"/>
      <c r="B45" s="17"/>
      <c r="C45" s="17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s="5" customFormat="1" x14ac:dyDescent="0.15">
      <c r="A46" s="3"/>
      <c r="B46" s="17"/>
      <c r="C46" s="17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s="5" customFormat="1" x14ac:dyDescent="0.15">
      <c r="A47" s="3"/>
      <c r="B47" s="17"/>
      <c r="C47" s="17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s="5" customFormat="1" x14ac:dyDescent="0.15">
      <c r="A48" s="3"/>
      <c r="B48" s="17"/>
      <c r="C48" s="17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s="5" customFormat="1" x14ac:dyDescent="0.15">
      <c r="A49" s="3"/>
      <c r="B49" s="17"/>
      <c r="C49" s="17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s="5" customFormat="1" x14ac:dyDescent="0.15">
      <c r="A50" s="3"/>
      <c r="B50" s="17"/>
      <c r="C50" s="17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s="5" customFormat="1" x14ac:dyDescent="0.15">
      <c r="A51" s="3"/>
      <c r="B51" s="17"/>
      <c r="C51" s="17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s="5" customFormat="1" x14ac:dyDescent="0.15">
      <c r="A52" s="3"/>
      <c r="B52" s="17"/>
      <c r="C52" s="17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s="5" customFormat="1" x14ac:dyDescent="0.15">
      <c r="A53" s="3"/>
      <c r="B53" s="17"/>
      <c r="C53" s="17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</sheetData>
  <mergeCells count="2">
    <mergeCell ref="D3:L3"/>
    <mergeCell ref="D4:L4"/>
  </mergeCells>
  <phoneticPr fontId="6"/>
  <hyperlinks>
    <hyperlink ref="A3" location="図表索引!A1" display="図表索引!A1"/>
  </hyperlink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1-5-32図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2020-07-30T08:17:19Z</dcterms:created>
  <dcterms:modified xsi:type="dcterms:W3CDTF">2020-07-31T02:27:57Z</dcterms:modified>
</cp:coreProperties>
</file>